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7" documentId="8_{C0DCCFE4-17F6-4759-94E8-BBE1C7927833}" xr6:coauthVersionLast="47" xr6:coauthVersionMax="47" xr10:uidLastSave="{5806B04F-CDF8-4908-B4CD-7D12026D8911}"/>
  <bookViews>
    <workbookView xWindow="-108" yWindow="-108" windowWidth="23256" windowHeight="12576" activeTab="12" xr2:uid="{00000000-000D-0000-FFFF-FFFF00000000}"/>
  </bookViews>
  <sheets>
    <sheet name="4LICHT" sheetId="1" r:id="rId1"/>
    <sheet name="4BEG" sheetId="19" state="hidden" r:id="rId2"/>
    <sheet name="ZZ" sheetId="2" r:id="rId3"/>
    <sheet name="Z2" sheetId="3" r:id="rId4"/>
    <sheet name="Z1" sheetId="4" r:id="rId5"/>
    <sheet name="M2" sheetId="5" r:id="rId6"/>
    <sheet name="M1" sheetId="6" r:id="rId7"/>
    <sheet name="L2" sheetId="7" r:id="rId8"/>
    <sheet name="L1" sheetId="8" r:id="rId9"/>
    <sheet name="Z" sheetId="11" r:id="rId10"/>
    <sheet name="M" sheetId="12" r:id="rId11"/>
    <sheet name="L" sheetId="13" r:id="rId12"/>
    <sheet name="B" sheetId="22" r:id="rId13"/>
    <sheet name="Asp" sheetId="20" state="hidden" r:id="rId14"/>
    <sheet name="Asp70" sheetId="21" state="hidden" r:id="rId15"/>
    <sheet name="totaal # dlnrs" sheetId="16" state="hidden" r:id="rId16"/>
    <sheet name="DR (2)" sheetId="18" state="hidden" r:id="rId17"/>
    <sheet name="DR" sheetId="17" state="hidden" r:id="rId18"/>
  </sheets>
  <definedNames>
    <definedName name="_xlnm.Print_Titles" localSheetId="1">'4BEG'!$1:$5</definedName>
    <definedName name="_xlnm.Print_Titles" localSheetId="0">'4LICHT'!$1:$5</definedName>
    <definedName name="_xlnm.Print_Titles" localSheetId="13">Asp!$1:$5</definedName>
    <definedName name="_xlnm.Print_Titles" localSheetId="14">'Asp70'!$1:$5</definedName>
    <definedName name="_xlnm.Print_Titles" localSheetId="12">B!$1:$5</definedName>
    <definedName name="_xlnm.Print_Titles" localSheetId="11">L!$1:$5</definedName>
    <definedName name="_xlnm.Print_Titles" localSheetId="8">'L1'!$1:$5</definedName>
    <definedName name="_xlnm.Print_Titles" localSheetId="7">'L2'!$1:$5</definedName>
    <definedName name="_xlnm.Print_Titles" localSheetId="10">M!$1:$5</definedName>
    <definedName name="_xlnm.Print_Titles" localSheetId="6">'M1'!$1:$5</definedName>
    <definedName name="_xlnm.Print_Titles" localSheetId="5">'M2'!$1:$5</definedName>
    <definedName name="_xlnm.Print_Titles" localSheetId="9">Z!$1:$5</definedName>
    <definedName name="_xlnm.Print_Titles" localSheetId="4">'Z1'!$1:$5</definedName>
    <definedName name="_xlnm.Print_Titles" localSheetId="3">'Z2'!$1:$5</definedName>
    <definedName name="_xlnm.Print_Titles" localSheetId="2">ZZ!$1:$5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9" i="22" l="1"/>
  <c r="J108" i="22"/>
  <c r="J107" i="22"/>
  <c r="J106" i="22"/>
  <c r="J105" i="22"/>
  <c r="J104" i="22"/>
  <c r="J103" i="22"/>
  <c r="J102" i="22"/>
  <c r="J101" i="22"/>
  <c r="J100" i="22"/>
  <c r="J99" i="22"/>
  <c r="J98" i="22"/>
  <c r="J97" i="22"/>
  <c r="J96" i="22"/>
  <c r="J95" i="22"/>
  <c r="J94" i="22"/>
  <c r="J93" i="22"/>
  <c r="J92" i="22"/>
  <c r="J91" i="22"/>
  <c r="J90" i="22"/>
  <c r="J89" i="22"/>
  <c r="J88" i="22"/>
  <c r="J87" i="22"/>
  <c r="J86" i="22"/>
  <c r="J85" i="22"/>
  <c r="J84" i="22"/>
  <c r="J83" i="22"/>
  <c r="J82" i="22"/>
  <c r="J81" i="22"/>
  <c r="J80" i="22"/>
  <c r="J79" i="22"/>
  <c r="J78" i="22"/>
  <c r="J77" i="22"/>
  <c r="J76" i="22"/>
  <c r="J75" i="22"/>
  <c r="J74" i="22"/>
  <c r="J71" i="22"/>
  <c r="J73" i="22"/>
  <c r="J72" i="22"/>
  <c r="J70" i="22"/>
  <c r="J69" i="22"/>
  <c r="J68" i="22"/>
  <c r="J67" i="22"/>
  <c r="J66" i="22"/>
  <c r="J65" i="22"/>
  <c r="J64" i="22"/>
  <c r="J63" i="22"/>
  <c r="J62" i="22"/>
  <c r="J60" i="22"/>
  <c r="J61" i="22"/>
  <c r="J59" i="22"/>
  <c r="J58" i="22"/>
  <c r="J57" i="22"/>
  <c r="J56" i="22"/>
  <c r="J55" i="22"/>
  <c r="J54" i="22"/>
  <c r="J53" i="22"/>
  <c r="J52" i="22"/>
  <c r="J51" i="22"/>
  <c r="J50" i="22"/>
  <c r="J49" i="22"/>
  <c r="J48" i="22"/>
  <c r="J47" i="22"/>
  <c r="J46" i="22"/>
  <c r="J45" i="22"/>
  <c r="J44" i="22"/>
  <c r="J43" i="22"/>
  <c r="J42" i="22"/>
  <c r="J41" i="22"/>
  <c r="J40" i="22"/>
  <c r="J39" i="22"/>
  <c r="J38" i="22"/>
  <c r="J37" i="22"/>
  <c r="J36" i="22"/>
  <c r="J35" i="22"/>
  <c r="J34" i="22"/>
  <c r="J33" i="22"/>
  <c r="J32" i="22"/>
  <c r="J31" i="22"/>
  <c r="J30" i="22"/>
  <c r="J29" i="22"/>
  <c r="J28" i="22"/>
  <c r="J27" i="22"/>
  <c r="J26" i="22"/>
  <c r="J25" i="22"/>
  <c r="J24" i="22"/>
  <c r="J23" i="22"/>
  <c r="J22" i="22"/>
  <c r="J21" i="22"/>
  <c r="J20" i="22"/>
  <c r="J19" i="22"/>
  <c r="J18" i="22"/>
  <c r="J17" i="22"/>
  <c r="J16" i="22"/>
  <c r="J9" i="22"/>
  <c r="J13" i="22"/>
  <c r="J15" i="22"/>
  <c r="J11" i="22"/>
  <c r="J14" i="22"/>
  <c r="J12" i="22"/>
  <c r="J10" i="22"/>
  <c r="J37" i="11"/>
  <c r="J36" i="11"/>
  <c r="J33" i="11"/>
  <c r="J30" i="11"/>
  <c r="J18" i="11"/>
  <c r="J35" i="11"/>
  <c r="J32" i="11"/>
  <c r="J17" i="11"/>
  <c r="J25" i="11"/>
  <c r="J19" i="11"/>
  <c r="J34" i="11"/>
  <c r="J29" i="11"/>
  <c r="J31" i="11"/>
  <c r="J24" i="11"/>
  <c r="J28" i="11"/>
  <c r="J16" i="11"/>
  <c r="J20" i="11"/>
  <c r="J12" i="11"/>
  <c r="J9" i="11"/>
  <c r="J22" i="11"/>
  <c r="J21" i="11"/>
  <c r="J27" i="11"/>
  <c r="J13" i="11"/>
  <c r="J10" i="11"/>
  <c r="J11" i="11"/>
  <c r="J23" i="11"/>
  <c r="J15" i="11"/>
  <c r="J26" i="11"/>
  <c r="J14" i="11"/>
  <c r="K65" i="13"/>
  <c r="K10" i="13"/>
  <c r="K85" i="13"/>
  <c r="K84" i="13"/>
  <c r="K83" i="13"/>
  <c r="K29" i="13"/>
  <c r="K82" i="13"/>
  <c r="K62" i="13"/>
  <c r="K61" i="13"/>
  <c r="K64" i="13"/>
  <c r="K30" i="13"/>
  <c r="K81" i="13"/>
  <c r="K35" i="13"/>
  <c r="K60" i="13"/>
  <c r="K48" i="13"/>
  <c r="K21" i="13"/>
  <c r="K12" i="13"/>
  <c r="K50" i="13"/>
  <c r="K80" i="13"/>
  <c r="K27" i="13"/>
  <c r="K79" i="13"/>
  <c r="K78" i="13"/>
  <c r="K36" i="13"/>
  <c r="K26" i="13"/>
  <c r="K59" i="13"/>
  <c r="K19" i="13"/>
  <c r="K58" i="13"/>
  <c r="K47" i="13"/>
  <c r="K46" i="13"/>
  <c r="K37" i="13"/>
  <c r="K77" i="13"/>
  <c r="K45" i="13"/>
  <c r="K38" i="13"/>
  <c r="K34" i="13"/>
  <c r="K23" i="13"/>
  <c r="K76" i="13"/>
  <c r="K57" i="13"/>
  <c r="K17" i="13"/>
  <c r="K75" i="13"/>
  <c r="K24" i="13"/>
  <c r="K49" i="13"/>
  <c r="K44" i="13"/>
  <c r="K68" i="13"/>
  <c r="K74" i="13"/>
  <c r="K15" i="13"/>
  <c r="K25" i="13"/>
  <c r="K20" i="13"/>
  <c r="K13" i="13"/>
  <c r="K33" i="13"/>
  <c r="K67" i="13"/>
  <c r="K53" i="13"/>
  <c r="K40" i="13"/>
  <c r="K63" i="13"/>
  <c r="K22" i="13"/>
  <c r="K66" i="13"/>
  <c r="K56" i="13"/>
  <c r="K9" i="13"/>
  <c r="K41" i="13"/>
  <c r="K73" i="13"/>
  <c r="K18" i="13"/>
  <c r="K72" i="13"/>
  <c r="K55" i="13"/>
  <c r="K71" i="13"/>
  <c r="K70" i="13"/>
  <c r="K52" i="13"/>
  <c r="K11" i="13"/>
  <c r="K16" i="13"/>
  <c r="K42" i="13"/>
  <c r="K14" i="13"/>
  <c r="K54" i="13"/>
  <c r="K43" i="13"/>
  <c r="K69" i="13"/>
  <c r="K51" i="13"/>
  <c r="K31" i="13"/>
  <c r="K32" i="13"/>
  <c r="K39" i="13"/>
  <c r="K28" i="13"/>
  <c r="K60" i="12"/>
  <c r="K59" i="12"/>
  <c r="K58" i="12"/>
  <c r="K38" i="12"/>
  <c r="K15" i="12"/>
  <c r="K20" i="12"/>
  <c r="K50" i="12"/>
  <c r="K32" i="12"/>
  <c r="K31" i="12"/>
  <c r="K14" i="12"/>
  <c r="K29" i="12"/>
  <c r="K57" i="12"/>
  <c r="K22" i="12"/>
  <c r="K25" i="12"/>
  <c r="K24" i="12"/>
  <c r="K39" i="12"/>
  <c r="K49" i="12"/>
  <c r="K42" i="12"/>
  <c r="K44" i="12"/>
  <c r="K33" i="12"/>
  <c r="K23" i="12"/>
  <c r="K17" i="12"/>
  <c r="K56" i="12"/>
  <c r="K16" i="12"/>
  <c r="K11" i="12"/>
  <c r="K43" i="12"/>
  <c r="K55" i="12"/>
  <c r="K45" i="12"/>
  <c r="K28" i="12"/>
  <c r="K10" i="12"/>
  <c r="K54" i="12"/>
  <c r="K35" i="12"/>
  <c r="K34" i="12"/>
  <c r="K53" i="12"/>
  <c r="K18" i="12"/>
  <c r="K48" i="12"/>
  <c r="K52" i="12"/>
  <c r="K27" i="12"/>
  <c r="K21" i="12"/>
  <c r="K19" i="12"/>
  <c r="K13" i="12"/>
  <c r="K47" i="12"/>
  <c r="K46" i="12"/>
  <c r="K51" i="12"/>
  <c r="K36" i="12"/>
  <c r="K37" i="12"/>
  <c r="K30" i="12"/>
  <c r="K26" i="12"/>
  <c r="K41" i="12"/>
  <c r="K40" i="12"/>
  <c r="K12" i="12"/>
  <c r="K9" i="12"/>
  <c r="J29" i="8"/>
  <c r="J15" i="8"/>
  <c r="J32" i="8"/>
  <c r="J45" i="8"/>
  <c r="J44" i="8"/>
  <c r="J34" i="8"/>
  <c r="J31" i="8"/>
  <c r="J43" i="8"/>
  <c r="J42" i="8"/>
  <c r="J28" i="8"/>
  <c r="J33" i="8"/>
  <c r="J9" i="8"/>
  <c r="J20" i="8"/>
  <c r="J16" i="8"/>
  <c r="J27" i="8"/>
  <c r="J41" i="8"/>
  <c r="J25" i="8"/>
  <c r="J22" i="8"/>
  <c r="J30" i="8"/>
  <c r="J26" i="8"/>
  <c r="J24" i="8"/>
  <c r="J19" i="8"/>
  <c r="J10" i="8"/>
  <c r="J40" i="8"/>
  <c r="J39" i="8"/>
  <c r="J14" i="8"/>
  <c r="J38" i="8"/>
  <c r="J37" i="8"/>
  <c r="J17" i="8"/>
  <c r="J23" i="8"/>
  <c r="J36" i="8"/>
  <c r="J11" i="8"/>
  <c r="J35" i="8"/>
  <c r="J18" i="8"/>
  <c r="J21" i="8"/>
  <c r="J13" i="8"/>
  <c r="J12" i="8"/>
  <c r="J59" i="7"/>
  <c r="J42" i="7"/>
  <c r="J30" i="7"/>
  <c r="J12" i="7"/>
  <c r="J44" i="7"/>
  <c r="J18" i="7"/>
  <c r="J58" i="7"/>
  <c r="J14" i="7"/>
  <c r="J21" i="7"/>
  <c r="J57" i="7"/>
  <c r="J56" i="7"/>
  <c r="J11" i="7"/>
  <c r="J20" i="7"/>
  <c r="J32" i="7"/>
  <c r="J55" i="7"/>
  <c r="J43" i="7"/>
  <c r="J41" i="7"/>
  <c r="J54" i="7"/>
  <c r="J16" i="7"/>
  <c r="J23" i="7"/>
  <c r="J45" i="7"/>
  <c r="J53" i="7"/>
  <c r="J40" i="7"/>
  <c r="J27" i="7"/>
  <c r="J28" i="7"/>
  <c r="J29" i="7"/>
  <c r="J38" i="7"/>
  <c r="J9" i="7"/>
  <c r="J52" i="7"/>
  <c r="J39" i="7"/>
  <c r="J51" i="7"/>
  <c r="J50" i="7"/>
  <c r="J33" i="7"/>
  <c r="J10" i="7"/>
  <c r="J24" i="7"/>
  <c r="J34" i="7"/>
  <c r="J37" i="7"/>
  <c r="J13" i="7"/>
  <c r="J25" i="7"/>
  <c r="J49" i="7"/>
  <c r="J48" i="7"/>
  <c r="J26" i="7"/>
  <c r="J47" i="7"/>
  <c r="J22" i="7"/>
  <c r="J35" i="7"/>
  <c r="J17" i="7"/>
  <c r="J31" i="7"/>
  <c r="J36" i="7"/>
  <c r="J19" i="7"/>
  <c r="J15" i="7"/>
  <c r="J46" i="7"/>
  <c r="J11" i="6"/>
  <c r="J25" i="6"/>
  <c r="J26" i="6"/>
  <c r="J22" i="6"/>
  <c r="J28" i="6"/>
  <c r="J19" i="6"/>
  <c r="J23" i="6"/>
  <c r="J9" i="6"/>
  <c r="J16" i="6"/>
  <c r="J21" i="6"/>
  <c r="J12" i="6"/>
  <c r="J31" i="6"/>
  <c r="J17" i="6"/>
  <c r="J30" i="6"/>
  <c r="J27" i="6"/>
  <c r="J10" i="6"/>
  <c r="J29" i="6"/>
  <c r="J18" i="6"/>
  <c r="J24" i="6"/>
  <c r="J20" i="6"/>
  <c r="J13" i="6"/>
  <c r="J14" i="6"/>
  <c r="J15" i="6"/>
  <c r="J22" i="5"/>
  <c r="J19" i="5"/>
  <c r="J21" i="5"/>
  <c r="J20" i="5"/>
  <c r="J18" i="5"/>
  <c r="J17" i="5"/>
  <c r="J16" i="5"/>
  <c r="J15" i="5"/>
  <c r="J13" i="5"/>
  <c r="J12" i="5"/>
  <c r="J14" i="5"/>
  <c r="J9" i="5"/>
  <c r="J10" i="5"/>
  <c r="J11" i="5"/>
  <c r="J24" i="4"/>
  <c r="J23" i="4"/>
  <c r="J17" i="4"/>
  <c r="J20" i="4"/>
  <c r="J22" i="4"/>
  <c r="J18" i="4"/>
  <c r="J21" i="4"/>
  <c r="J19" i="4"/>
  <c r="J16" i="4"/>
  <c r="J15" i="4"/>
  <c r="J13" i="4"/>
  <c r="J14" i="4"/>
  <c r="J12" i="4"/>
  <c r="J10" i="4"/>
  <c r="J9" i="4"/>
  <c r="J11" i="4"/>
  <c r="J17" i="3"/>
  <c r="J16" i="3"/>
  <c r="J15" i="3"/>
  <c r="J14" i="3"/>
  <c r="J13" i="3"/>
  <c r="J12" i="3"/>
  <c r="J11" i="3"/>
  <c r="J10" i="3"/>
  <c r="J9" i="3"/>
  <c r="J17" i="2"/>
  <c r="J16" i="2"/>
  <c r="J15" i="2"/>
  <c r="J14" i="2"/>
  <c r="J13" i="2"/>
  <c r="J10" i="2"/>
  <c r="J12" i="2"/>
  <c r="J11" i="2"/>
  <c r="J9" i="2"/>
  <c r="C27" i="16"/>
  <c r="C26" i="16"/>
  <c r="C18" i="16"/>
  <c r="B44" i="17" s="1"/>
  <c r="E44" i="17" s="1"/>
  <c r="G44" i="17" s="1"/>
  <c r="C15" i="16"/>
  <c r="B108" i="17" s="1"/>
  <c r="E108" i="17" s="1"/>
  <c r="G108" i="17" s="1"/>
  <c r="E116" i="18"/>
  <c r="G116" i="18"/>
  <c r="F117" i="18" s="1"/>
  <c r="F118" i="18" s="1"/>
  <c r="F116" i="18"/>
  <c r="G117" i="18"/>
  <c r="G118" i="18"/>
  <c r="E119" i="18"/>
  <c r="G119" i="18" s="1"/>
  <c r="G120" i="18"/>
  <c r="G121" i="18"/>
  <c r="G122" i="18"/>
  <c r="E123" i="18"/>
  <c r="G123" i="18"/>
  <c r="G124" i="18"/>
  <c r="E125" i="18"/>
  <c r="G125" i="18" s="1"/>
  <c r="F67" i="18"/>
  <c r="E111" i="18"/>
  <c r="G111" i="18"/>
  <c r="G110" i="18"/>
  <c r="G108" i="18"/>
  <c r="G107" i="18"/>
  <c r="G106" i="18"/>
  <c r="G104" i="18"/>
  <c r="G103" i="18"/>
  <c r="F102" i="18"/>
  <c r="G61" i="18"/>
  <c r="E60" i="18"/>
  <c r="G60" i="18"/>
  <c r="G59" i="18"/>
  <c r="G58" i="18"/>
  <c r="G57" i="18"/>
  <c r="G56" i="18"/>
  <c r="E55" i="18"/>
  <c r="G55" i="18"/>
  <c r="G54" i="18"/>
  <c r="E53" i="18"/>
  <c r="G53" i="18" s="1"/>
  <c r="G52" i="18"/>
  <c r="G51" i="18"/>
  <c r="G50" i="18"/>
  <c r="E49" i="18"/>
  <c r="G49" i="18"/>
  <c r="G48" i="18"/>
  <c r="E47" i="18"/>
  <c r="G47" i="18" s="1"/>
  <c r="G46" i="18"/>
  <c r="G45" i="18"/>
  <c r="G44" i="18"/>
  <c r="E43" i="18"/>
  <c r="G43" i="18"/>
  <c r="G42" i="18"/>
  <c r="G40" i="18"/>
  <c r="G39" i="18"/>
  <c r="G38" i="18"/>
  <c r="G36" i="18"/>
  <c r="G35" i="18"/>
  <c r="F34" i="18"/>
  <c r="G96" i="18"/>
  <c r="E95" i="18"/>
  <c r="G95" i="18"/>
  <c r="G94" i="18"/>
  <c r="G93" i="18"/>
  <c r="G92" i="18"/>
  <c r="G91" i="18"/>
  <c r="E90" i="18"/>
  <c r="G90" i="18"/>
  <c r="G89" i="18"/>
  <c r="E88" i="18"/>
  <c r="G88" i="18" s="1"/>
  <c r="G87" i="18"/>
  <c r="G86" i="18"/>
  <c r="G85" i="18"/>
  <c r="E84" i="18"/>
  <c r="G84" i="18"/>
  <c r="G83" i="18"/>
  <c r="E82" i="18"/>
  <c r="G82" i="18" s="1"/>
  <c r="G81" i="18"/>
  <c r="G80" i="18"/>
  <c r="G79" i="18"/>
  <c r="E78" i="18"/>
  <c r="G78" i="18"/>
  <c r="E77" i="18"/>
  <c r="G77" i="18"/>
  <c r="G75" i="18"/>
  <c r="G73" i="18"/>
  <c r="E72" i="18"/>
  <c r="G72" i="18" s="1"/>
  <c r="E71" i="18"/>
  <c r="G71" i="18"/>
  <c r="E70" i="18"/>
  <c r="G70" i="18" s="1"/>
  <c r="E69" i="18"/>
  <c r="G69" i="18"/>
  <c r="E68" i="18"/>
  <c r="G68" i="18" s="1"/>
  <c r="G30" i="18"/>
  <c r="E29" i="18"/>
  <c r="G29" i="18"/>
  <c r="G28" i="18"/>
  <c r="G27" i="18"/>
  <c r="G26" i="18"/>
  <c r="G25" i="18"/>
  <c r="E24" i="18"/>
  <c r="G24" i="18" s="1"/>
  <c r="G23" i="18"/>
  <c r="E22" i="18"/>
  <c r="G22" i="18"/>
  <c r="G21" i="18"/>
  <c r="G20" i="18"/>
  <c r="G19" i="18"/>
  <c r="E18" i="18"/>
  <c r="G18" i="18" s="1"/>
  <c r="G17" i="18"/>
  <c r="E16" i="18"/>
  <c r="G16" i="18" s="1"/>
  <c r="G15" i="18"/>
  <c r="G14" i="18"/>
  <c r="G13" i="18"/>
  <c r="E12" i="18"/>
  <c r="G12" i="18" s="1"/>
  <c r="G11" i="18"/>
  <c r="G9" i="18"/>
  <c r="G8" i="18"/>
  <c r="G7" i="18"/>
  <c r="G5" i="18"/>
  <c r="G4" i="18"/>
  <c r="F3" i="18"/>
  <c r="B38" i="17"/>
  <c r="E38" i="17"/>
  <c r="G38" i="17"/>
  <c r="C13" i="16"/>
  <c r="B67" i="18" s="1"/>
  <c r="E67" i="18" s="1"/>
  <c r="G67" i="18" s="1"/>
  <c r="C25" i="16"/>
  <c r="C24" i="16"/>
  <c r="C23" i="16"/>
  <c r="C22" i="16"/>
  <c r="C29" i="16"/>
  <c r="C17" i="16"/>
  <c r="B76" i="17"/>
  <c r="E76" i="17"/>
  <c r="G76" i="17" s="1"/>
  <c r="C16" i="16"/>
  <c r="B41" i="18"/>
  <c r="E41" i="18" s="1"/>
  <c r="G41" i="18" s="1"/>
  <c r="C14" i="16"/>
  <c r="B105" i="18"/>
  <c r="E105" i="18"/>
  <c r="G105" i="18" s="1"/>
  <c r="B104" i="17"/>
  <c r="E104" i="17"/>
  <c r="G104" i="17"/>
  <c r="C12" i="16"/>
  <c r="B101" i="17" s="1"/>
  <c r="E101" i="17" s="1"/>
  <c r="G101" i="17" s="1"/>
  <c r="F102" i="17" s="1"/>
  <c r="C11" i="16"/>
  <c r="B102" i="18"/>
  <c r="E102" i="18"/>
  <c r="G102" i="18" s="1"/>
  <c r="C10" i="16"/>
  <c r="C9" i="16"/>
  <c r="B3" i="18"/>
  <c r="E3" i="18"/>
  <c r="G3" i="18"/>
  <c r="H3" i="18" s="1"/>
  <c r="C8" i="16"/>
  <c r="B6" i="18" s="1"/>
  <c r="E6" i="18" s="1"/>
  <c r="G6" i="18" s="1"/>
  <c r="C7" i="16"/>
  <c r="B6" i="17"/>
  <c r="E6" i="17"/>
  <c r="G6" i="17" s="1"/>
  <c r="H116" i="18"/>
  <c r="H117" i="18"/>
  <c r="E46" i="17"/>
  <c r="G46" i="17" s="1"/>
  <c r="E45" i="17"/>
  <c r="G45" i="17"/>
  <c r="E43" i="17"/>
  <c r="G43" i="17" s="1"/>
  <c r="E41" i="17"/>
  <c r="G41" i="17" s="1"/>
  <c r="E40" i="17"/>
  <c r="G40" i="17"/>
  <c r="E39" i="17"/>
  <c r="G39" i="17"/>
  <c r="E37" i="17"/>
  <c r="G37" i="17"/>
  <c r="E36" i="17"/>
  <c r="G36" i="17" s="1"/>
  <c r="F37" i="17" s="1"/>
  <c r="E12" i="17"/>
  <c r="E16" i="17"/>
  <c r="G16" i="17" s="1"/>
  <c r="E18" i="17"/>
  <c r="G18" i="17" s="1"/>
  <c r="E22" i="17"/>
  <c r="E24" i="17"/>
  <c r="E29" i="17"/>
  <c r="G4" i="17"/>
  <c r="H4" i="17" s="1"/>
  <c r="G5" i="17"/>
  <c r="G7" i="17"/>
  <c r="G8" i="17"/>
  <c r="G9" i="17"/>
  <c r="G11" i="17"/>
  <c r="G17" i="17"/>
  <c r="G19" i="17"/>
  <c r="G26" i="17"/>
  <c r="G27" i="17"/>
  <c r="G102" i="17"/>
  <c r="G103" i="17"/>
  <c r="G105" i="17"/>
  <c r="G106" i="17"/>
  <c r="G107" i="17"/>
  <c r="G109" i="17"/>
  <c r="G70" i="17"/>
  <c r="G71" i="17"/>
  <c r="G73" i="17"/>
  <c r="G74" i="17"/>
  <c r="G75" i="17"/>
  <c r="G77" i="17"/>
  <c r="G79" i="17"/>
  <c r="G80" i="17"/>
  <c r="G81" i="17"/>
  <c r="G83" i="17"/>
  <c r="G85" i="17"/>
  <c r="G86" i="17"/>
  <c r="G87" i="17"/>
  <c r="G89" i="17"/>
  <c r="G91" i="17"/>
  <c r="G92" i="17"/>
  <c r="G93" i="17"/>
  <c r="G94" i="17"/>
  <c r="G96" i="17"/>
  <c r="G47" i="17"/>
  <c r="G48" i="17"/>
  <c r="G49" i="17"/>
  <c r="G51" i="17"/>
  <c r="G53" i="17"/>
  <c r="G54" i="17"/>
  <c r="G55" i="17"/>
  <c r="G57" i="17"/>
  <c r="G59" i="17"/>
  <c r="G60" i="17"/>
  <c r="G61" i="17"/>
  <c r="G62" i="17"/>
  <c r="G64" i="17"/>
  <c r="G13" i="17"/>
  <c r="G14" i="17"/>
  <c r="G15" i="17"/>
  <c r="G20" i="17"/>
  <c r="G21" i="17"/>
  <c r="G23" i="17"/>
  <c r="G25" i="17"/>
  <c r="G28" i="17"/>
  <c r="G30" i="17"/>
  <c r="G12" i="17"/>
  <c r="G22" i="17"/>
  <c r="G24" i="17"/>
  <c r="G29" i="17"/>
  <c r="E110" i="17"/>
  <c r="G110" i="17"/>
  <c r="F101" i="17"/>
  <c r="H101" i="17" s="1"/>
  <c r="E95" i="17"/>
  <c r="G95" i="17" s="1"/>
  <c r="E90" i="17"/>
  <c r="G90" i="17" s="1"/>
  <c r="E88" i="17"/>
  <c r="G88" i="17" s="1"/>
  <c r="E84" i="17"/>
  <c r="G84" i="17"/>
  <c r="E82" i="17"/>
  <c r="G82" i="17" s="1"/>
  <c r="E78" i="17"/>
  <c r="G78" i="17"/>
  <c r="F69" i="17"/>
  <c r="E63" i="17"/>
  <c r="G63" i="17"/>
  <c r="E58" i="17"/>
  <c r="G58" i="17" s="1"/>
  <c r="E56" i="17"/>
  <c r="G56" i="17"/>
  <c r="E52" i="17"/>
  <c r="G52" i="17"/>
  <c r="E50" i="17"/>
  <c r="G50" i="17"/>
  <c r="F35" i="17"/>
  <c r="F3" i="17"/>
  <c r="B109" i="18"/>
  <c r="E109" i="18"/>
  <c r="G109" i="18" s="1"/>
  <c r="B72" i="17"/>
  <c r="E72" i="17" s="1"/>
  <c r="G72" i="17" s="1"/>
  <c r="B74" i="18"/>
  <c r="E74" i="18" s="1"/>
  <c r="G74" i="18" s="1"/>
  <c r="B3" i="17"/>
  <c r="E3" i="17"/>
  <c r="G3" i="17"/>
  <c r="B10" i="18"/>
  <c r="E10" i="18"/>
  <c r="G10" i="18"/>
  <c r="C20" i="16"/>
  <c r="B35" i="17"/>
  <c r="E35" i="17" s="1"/>
  <c r="G35" i="17" s="1"/>
  <c r="H35" i="17" s="1"/>
  <c r="F4" i="18"/>
  <c r="B10" i="17"/>
  <c r="E10" i="17" s="1"/>
  <c r="G10" i="17" s="1"/>
  <c r="H3" i="17"/>
  <c r="F4" i="17"/>
  <c r="F5" i="17" s="1"/>
  <c r="F36" i="17"/>
  <c r="H36" i="17" s="1"/>
  <c r="B76" i="18"/>
  <c r="E76" i="18" s="1"/>
  <c r="G76" i="18" s="1"/>
  <c r="B42" i="17"/>
  <c r="E42" i="17"/>
  <c r="G42" i="17" s="1"/>
  <c r="H5" i="17" l="1"/>
  <c r="F6" i="17"/>
  <c r="F103" i="18"/>
  <c r="H102" i="18"/>
  <c r="H37" i="17"/>
  <c r="F38" i="17"/>
  <c r="H67" i="18"/>
  <c r="F68" i="18"/>
  <c r="F103" i="17"/>
  <c r="H102" i="17"/>
  <c r="H4" i="18"/>
  <c r="B34" i="18"/>
  <c r="E34" i="18" s="1"/>
  <c r="G34" i="18" s="1"/>
  <c r="B69" i="17"/>
  <c r="E69" i="17" s="1"/>
  <c r="G69" i="17" s="1"/>
  <c r="H69" i="17" s="1"/>
  <c r="H118" i="18"/>
  <c r="F119" i="18"/>
  <c r="F5" i="18"/>
  <c r="B37" i="18"/>
  <c r="E37" i="18" s="1"/>
  <c r="G37" i="18" s="1"/>
  <c r="F120" i="18" l="1"/>
  <c r="H119" i="18"/>
  <c r="F70" i="17"/>
  <c r="F39" i="17"/>
  <c r="H38" i="17"/>
  <c r="H34" i="18"/>
  <c r="F35" i="18"/>
  <c r="H103" i="18"/>
  <c r="F104" i="18"/>
  <c r="H5" i="18"/>
  <c r="F6" i="18"/>
  <c r="F104" i="17"/>
  <c r="H103" i="17"/>
  <c r="F7" i="17"/>
  <c r="H6" i="17"/>
  <c r="F69" i="18"/>
  <c r="H68" i="18"/>
  <c r="H69" i="18" l="1"/>
  <c r="F70" i="18"/>
  <c r="H7" i="17"/>
  <c r="F8" i="17"/>
  <c r="H35" i="18"/>
  <c r="F36" i="18"/>
  <c r="H104" i="17"/>
  <c r="F105" i="17"/>
  <c r="H39" i="17"/>
  <c r="F40" i="17"/>
  <c r="F7" i="18"/>
  <c r="H6" i="18"/>
  <c r="F71" i="17"/>
  <c r="H70" i="17"/>
  <c r="H104" i="18"/>
  <c r="F105" i="18"/>
  <c r="H120" i="18"/>
  <c r="F121" i="18"/>
  <c r="F106" i="18" l="1"/>
  <c r="H105" i="18"/>
  <c r="H105" i="17"/>
  <c r="F106" i="17"/>
  <c r="F37" i="18"/>
  <c r="H36" i="18"/>
  <c r="H71" i="17"/>
  <c r="F72" i="17"/>
  <c r="F9" i="17"/>
  <c r="H8" i="17"/>
  <c r="F8" i="18"/>
  <c r="H7" i="18"/>
  <c r="H121" i="18"/>
  <c r="F122" i="18"/>
  <c r="H40" i="17"/>
  <c r="F41" i="17"/>
  <c r="H70" i="18"/>
  <c r="F71" i="18"/>
  <c r="H72" i="17" l="1"/>
  <c r="F73" i="17"/>
  <c r="F123" i="18"/>
  <c r="H122" i="18"/>
  <c r="H71" i="18"/>
  <c r="F72" i="18"/>
  <c r="F42" i="17"/>
  <c r="H41" i="17"/>
  <c r="F38" i="18"/>
  <c r="H37" i="18"/>
  <c r="H106" i="18"/>
  <c r="F107" i="18"/>
  <c r="H106" i="17"/>
  <c r="F107" i="17"/>
  <c r="H9" i="17"/>
  <c r="F10" i="17"/>
  <c r="H8" i="18"/>
  <c r="F9" i="18"/>
  <c r="F73" i="18" l="1"/>
  <c r="H72" i="18"/>
  <c r="H42" i="17"/>
  <c r="F43" i="17"/>
  <c r="F10" i="18"/>
  <c r="H9" i="18"/>
  <c r="F74" i="17"/>
  <c r="H73" i="17"/>
  <c r="F11" i="17"/>
  <c r="H10" i="17"/>
  <c r="H107" i="17"/>
  <c r="F108" i="17"/>
  <c r="F108" i="18"/>
  <c r="H107" i="18"/>
  <c r="H123" i="18"/>
  <c r="F124" i="18"/>
  <c r="H38" i="18"/>
  <c r="F39" i="18"/>
  <c r="H11" i="17" l="1"/>
  <c r="F12" i="17"/>
  <c r="H39" i="18"/>
  <c r="F40" i="18"/>
  <c r="H124" i="18"/>
  <c r="F125" i="18"/>
  <c r="H125" i="18" s="1"/>
  <c r="H10" i="18"/>
  <c r="F11" i="18"/>
  <c r="F75" i="17"/>
  <c r="H74" i="17"/>
  <c r="F44" i="17"/>
  <c r="H43" i="17"/>
  <c r="F109" i="18"/>
  <c r="H108" i="18"/>
  <c r="F109" i="17"/>
  <c r="H108" i="17"/>
  <c r="H73" i="18"/>
  <c r="F74" i="18"/>
  <c r="H11" i="18" l="1"/>
  <c r="F12" i="18"/>
  <c r="H109" i="18"/>
  <c r="F110" i="18"/>
  <c r="H109" i="17"/>
  <c r="F110" i="17"/>
  <c r="H110" i="17" s="1"/>
  <c r="H44" i="17"/>
  <c r="F45" i="17"/>
  <c r="F75" i="18"/>
  <c r="H74" i="18"/>
  <c r="F13" i="17"/>
  <c r="H12" i="17"/>
  <c r="F41" i="18"/>
  <c r="H40" i="18"/>
  <c r="F76" i="17"/>
  <c r="H75" i="17"/>
  <c r="F77" i="17" l="1"/>
  <c r="H76" i="17"/>
  <c r="H45" i="17"/>
  <c r="F46" i="17"/>
  <c r="H110" i="18"/>
  <c r="F111" i="18"/>
  <c r="H111" i="18" s="1"/>
  <c r="H12" i="18"/>
  <c r="F13" i="18"/>
  <c r="H41" i="18"/>
  <c r="F42" i="18"/>
  <c r="F14" i="17"/>
  <c r="H13" i="17"/>
  <c r="H75" i="18"/>
  <c r="F76" i="18"/>
  <c r="F14" i="18" l="1"/>
  <c r="H13" i="18"/>
  <c r="F77" i="18"/>
  <c r="H76" i="18"/>
  <c r="H14" i="17"/>
  <c r="F15" i="17"/>
  <c r="F47" i="17"/>
  <c r="H46" i="17"/>
  <c r="F43" i="18"/>
  <c r="H42" i="18"/>
  <c r="H77" i="17"/>
  <c r="F78" i="17"/>
  <c r="F16" i="17" l="1"/>
  <c r="H15" i="17"/>
  <c r="H43" i="18"/>
  <c r="F44" i="18"/>
  <c r="F48" i="17"/>
  <c r="H47" i="17"/>
  <c r="F79" i="17"/>
  <c r="H78" i="17"/>
  <c r="H77" i="18"/>
  <c r="F78" i="18"/>
  <c r="F15" i="18"/>
  <c r="H14" i="18"/>
  <c r="F80" i="17" l="1"/>
  <c r="H79" i="17"/>
  <c r="F49" i="17"/>
  <c r="H48" i="17"/>
  <c r="H15" i="18"/>
  <c r="F16" i="18"/>
  <c r="H44" i="18"/>
  <c r="F45" i="18"/>
  <c r="H78" i="18"/>
  <c r="F79" i="18"/>
  <c r="H16" i="17"/>
  <c r="F17" i="17"/>
  <c r="F46" i="18" l="1"/>
  <c r="H45" i="18"/>
  <c r="F17" i="18"/>
  <c r="H16" i="18"/>
  <c r="F18" i="17"/>
  <c r="H17" i="17"/>
  <c r="F50" i="17"/>
  <c r="H49" i="17"/>
  <c r="H79" i="18"/>
  <c r="F80" i="18"/>
  <c r="F81" i="17"/>
  <c r="H80" i="17"/>
  <c r="F81" i="18" l="1"/>
  <c r="H80" i="18"/>
  <c r="F47" i="18"/>
  <c r="H46" i="18"/>
  <c r="H50" i="17"/>
  <c r="F51" i="17"/>
  <c r="F19" i="17"/>
  <c r="H18" i="17"/>
  <c r="F82" i="17"/>
  <c r="H81" i="17"/>
  <c r="F18" i="18"/>
  <c r="H17" i="18"/>
  <c r="F20" i="17" l="1"/>
  <c r="H19" i="17"/>
  <c r="F52" i="17"/>
  <c r="H51" i="17"/>
  <c r="H18" i="18"/>
  <c r="F19" i="18"/>
  <c r="H47" i="18"/>
  <c r="F48" i="18"/>
  <c r="H82" i="17"/>
  <c r="F83" i="17"/>
  <c r="F82" i="18"/>
  <c r="H81" i="18"/>
  <c r="F20" i="18" l="1"/>
  <c r="H19" i="18"/>
  <c r="F83" i="18"/>
  <c r="H82" i="18"/>
  <c r="F53" i="17"/>
  <c r="H52" i="17"/>
  <c r="H83" i="17"/>
  <c r="F84" i="17"/>
  <c r="H48" i="18"/>
  <c r="F49" i="18"/>
  <c r="F21" i="17"/>
  <c r="H20" i="17"/>
  <c r="H84" i="17" l="1"/>
  <c r="F85" i="17"/>
  <c r="H53" i="17"/>
  <c r="F54" i="17"/>
  <c r="H21" i="17"/>
  <c r="F22" i="17"/>
  <c r="H83" i="18"/>
  <c r="F84" i="18"/>
  <c r="F50" i="18"/>
  <c r="H49" i="18"/>
  <c r="H20" i="18"/>
  <c r="F21" i="18"/>
  <c r="F85" i="18" l="1"/>
  <c r="H84" i="18"/>
  <c r="H54" i="17"/>
  <c r="F55" i="17"/>
  <c r="F86" i="17"/>
  <c r="H85" i="17"/>
  <c r="H22" i="17"/>
  <c r="F23" i="17"/>
  <c r="H21" i="18"/>
  <c r="F22" i="18"/>
  <c r="H50" i="18"/>
  <c r="F51" i="18"/>
  <c r="H23" i="17" l="1"/>
  <c r="F24" i="17"/>
  <c r="H51" i="18"/>
  <c r="F52" i="18"/>
  <c r="F87" i="17"/>
  <c r="H86" i="17"/>
  <c r="H55" i="17"/>
  <c r="F56" i="17"/>
  <c r="F23" i="18"/>
  <c r="H22" i="18"/>
  <c r="F86" i="18"/>
  <c r="H85" i="18"/>
  <c r="H56" i="17" l="1"/>
  <c r="F57" i="17"/>
  <c r="F88" i="17"/>
  <c r="H87" i="17"/>
  <c r="F53" i="18"/>
  <c r="H52" i="18"/>
  <c r="H86" i="18"/>
  <c r="F87" i="18"/>
  <c r="F25" i="17"/>
  <c r="H24" i="17"/>
  <c r="F24" i="18"/>
  <c r="H23" i="18"/>
  <c r="F88" i="18" l="1"/>
  <c r="H87" i="18"/>
  <c r="F89" i="17"/>
  <c r="H88" i="17"/>
  <c r="F58" i="17"/>
  <c r="H57" i="17"/>
  <c r="F54" i="18"/>
  <c r="H53" i="18"/>
  <c r="H24" i="18"/>
  <c r="F25" i="18"/>
  <c r="H25" i="17"/>
  <c r="F26" i="17"/>
  <c r="H54" i="18" l="1"/>
  <c r="F55" i="18"/>
  <c r="H58" i="17"/>
  <c r="F59" i="17"/>
  <c r="H89" i="17"/>
  <c r="F90" i="17"/>
  <c r="H25" i="18"/>
  <c r="F26" i="18"/>
  <c r="H26" i="17"/>
  <c r="F27" i="17"/>
  <c r="F89" i="18"/>
  <c r="H88" i="18"/>
  <c r="F90" i="18" l="1"/>
  <c r="H89" i="18"/>
  <c r="H55" i="18"/>
  <c r="F56" i="18"/>
  <c r="H26" i="18"/>
  <c r="F27" i="18"/>
  <c r="F91" i="17"/>
  <c r="H90" i="17"/>
  <c r="F60" i="17"/>
  <c r="H59" i="17"/>
  <c r="H27" i="17"/>
  <c r="F28" i="17"/>
  <c r="F91" i="18" l="1"/>
  <c r="H90" i="18"/>
  <c r="H60" i="17"/>
  <c r="F61" i="17"/>
  <c r="F92" i="17"/>
  <c r="H91" i="17"/>
  <c r="F28" i="18"/>
  <c r="H27" i="18"/>
  <c r="F29" i="17"/>
  <c r="H28" i="17"/>
  <c r="H56" i="18"/>
  <c r="F57" i="18"/>
  <c r="F92" i="18" l="1"/>
  <c r="H91" i="18"/>
  <c r="H29" i="17"/>
  <c r="F30" i="17"/>
  <c r="H30" i="17" s="1"/>
  <c r="H92" i="17"/>
  <c r="F93" i="17"/>
  <c r="H28" i="18"/>
  <c r="F29" i="18"/>
  <c r="H57" i="18"/>
  <c r="F58" i="18"/>
  <c r="F62" i="17"/>
  <c r="H61" i="17"/>
  <c r="F30" i="18" l="1"/>
  <c r="H30" i="18" s="1"/>
  <c r="H29" i="18"/>
  <c r="F94" i="17"/>
  <c r="H93" i="17"/>
  <c r="H62" i="17"/>
  <c r="F63" i="17"/>
  <c r="H58" i="18"/>
  <c r="F59" i="18"/>
  <c r="F93" i="18"/>
  <c r="H92" i="18"/>
  <c r="F60" i="18" l="1"/>
  <c r="H59" i="18"/>
  <c r="F64" i="17"/>
  <c r="H64" i="17" s="1"/>
  <c r="H63" i="17"/>
  <c r="F95" i="17"/>
  <c r="H94" i="17"/>
  <c r="H93" i="18"/>
  <c r="F94" i="18"/>
  <c r="H94" i="18" l="1"/>
  <c r="F95" i="18"/>
  <c r="H95" i="17"/>
  <c r="F96" i="17"/>
  <c r="H96" i="17" s="1"/>
  <c r="F61" i="18"/>
  <c r="H61" i="18" s="1"/>
  <c r="H60" i="18"/>
  <c r="H95" i="18" l="1"/>
  <c r="F96" i="18"/>
  <c r="H96" i="18" s="1"/>
</calcChain>
</file>

<file path=xl/sharedStrings.xml><?xml version="1.0" encoding="utf-8"?>
<sst xmlns="http://schemas.openxmlformats.org/spreadsheetml/2006/main" count="1832" uniqueCount="809">
  <si>
    <t>Discipline: VIERTALLEN DRESSUUR</t>
  </si>
  <si>
    <t>Nr</t>
  </si>
  <si>
    <t>Naam</t>
  </si>
  <si>
    <t>Vereniging</t>
  </si>
  <si>
    <t>CombNr</t>
  </si>
  <si>
    <t>Naam dier</t>
  </si>
  <si>
    <t>OVERPELT</t>
  </si>
  <si>
    <t>Discipline: INDIVIDUELE DRESSUUR</t>
  </si>
  <si>
    <t>LEOPOLDSBURG</t>
  </si>
  <si>
    <t>GROTE BROGEL</t>
  </si>
  <si>
    <t>VANDENBERGH KATLEEN</t>
  </si>
  <si>
    <t>MELDERT</t>
  </si>
  <si>
    <t>LUCKY JAZZ VAN DE NETHE</t>
  </si>
  <si>
    <t>JANSSEN LUC</t>
  </si>
  <si>
    <t>IBELIM</t>
  </si>
  <si>
    <t>VAN LINDT BRAM</t>
  </si>
  <si>
    <t>PEER</t>
  </si>
  <si>
    <t>BOUSSE MYRIAM</t>
  </si>
  <si>
    <t>HECHTEL-EKSEL</t>
  </si>
  <si>
    <t>SORICO</t>
  </si>
  <si>
    <t>LUMMEN</t>
  </si>
  <si>
    <t>SMEETS DIRK</t>
  </si>
  <si>
    <t>RIKSINGEN</t>
  </si>
  <si>
    <t>ICARUS DE CASMIR</t>
  </si>
  <si>
    <t>SWINNEN CELINE</t>
  </si>
  <si>
    <t>HAPPINESS.E.</t>
  </si>
  <si>
    <t>MAESEN LOTTE</t>
  </si>
  <si>
    <t>BREE</t>
  </si>
  <si>
    <t>JAMES BROWN</t>
  </si>
  <si>
    <t>SOORS KATRIEN</t>
  </si>
  <si>
    <t>SCHEPERS JOS</t>
  </si>
  <si>
    <t>HEUSDEN</t>
  </si>
  <si>
    <t>JUNO B SCHUILENBROECK</t>
  </si>
  <si>
    <t>KELCHTERMANS JOLIEN</t>
  </si>
  <si>
    <t>KASPAROV V/D TREPKES</t>
  </si>
  <si>
    <t>HAMONT</t>
  </si>
  <si>
    <t>WAGEMANS ANNELEEN</t>
  </si>
  <si>
    <t>TONGEREN</t>
  </si>
  <si>
    <t>STERIANA VH WENTJE</t>
  </si>
  <si>
    <t>VALKENBORGS MACHTELD</t>
  </si>
  <si>
    <t>JANSSEN LIESBET</t>
  </si>
  <si>
    <t>MATCHO V'T AMARYLLISHOF</t>
  </si>
  <si>
    <t>VAN MOER ANKE</t>
  </si>
  <si>
    <t>LINDE PEER</t>
  </si>
  <si>
    <t>VRANCKEN RUBEN</t>
  </si>
  <si>
    <t>VECHMAAL</t>
  </si>
  <si>
    <t>JUNEAU VAN 'T HEURNEHOF</t>
  </si>
  <si>
    <t>BORMANS LUTGARDE</t>
  </si>
  <si>
    <t>SIMONS HANNE</t>
  </si>
  <si>
    <t>BOCHOLT</t>
  </si>
  <si>
    <t>G-DAY VAN BAREELHOF</t>
  </si>
  <si>
    <t>BOUCNEAU LIEKE</t>
  </si>
  <si>
    <t>HERK DE STAD</t>
  </si>
  <si>
    <t>SIR DYNAMITE</t>
  </si>
  <si>
    <t>SPIELLADY</t>
  </si>
  <si>
    <t>GERIS WILLY</t>
  </si>
  <si>
    <t>OPOETEREN</t>
  </si>
  <si>
    <t>FIDAN 3</t>
  </si>
  <si>
    <t>DE RIJCK DANNY</t>
  </si>
  <si>
    <t>TESSENDERLO SCHOOT</t>
  </si>
  <si>
    <t>FELISSIMO V/H VLIETHOF</t>
  </si>
  <si>
    <t>CONTIGO V/D CASMIR  Z</t>
  </si>
  <si>
    <t>DEBLIER ELISA</t>
  </si>
  <si>
    <t>LOMMEL</t>
  </si>
  <si>
    <t>BALVE-B</t>
  </si>
  <si>
    <t>GENK</t>
  </si>
  <si>
    <t>MOONS HANNE</t>
  </si>
  <si>
    <t>MOLENBEERSEL 'T HASSELT</t>
  </si>
  <si>
    <t>GENTLEMEN</t>
  </si>
  <si>
    <t>VAN VRIESLAND LONNEKE</t>
  </si>
  <si>
    <t>KENTUCKY</t>
  </si>
  <si>
    <t>VAN LOOVEREN DIRK</t>
  </si>
  <si>
    <t>GOLITA F</t>
  </si>
  <si>
    <t>HOUTHALEN</t>
  </si>
  <si>
    <t>HOLEMANS WENDY</t>
  </si>
  <si>
    <t>MARANTI DA BYGAERT</t>
  </si>
  <si>
    <t>PAULY HANNE</t>
  </si>
  <si>
    <t>VLIJTINGEN</t>
  </si>
  <si>
    <t>IMPERO V/D BROUWERSHOEVE</t>
  </si>
  <si>
    <t>DEBAEKE GITTE</t>
  </si>
  <si>
    <t>LUPÉ  L' AMORE</t>
  </si>
  <si>
    <t>VANCEER LISA</t>
  </si>
  <si>
    <t>TRIGAN D</t>
  </si>
  <si>
    <t>BELLINKX ANAIS</t>
  </si>
  <si>
    <t>CARINGKA C</t>
  </si>
  <si>
    <t>COLLAS INKA</t>
  </si>
  <si>
    <t>GITANA VAN DIFRA</t>
  </si>
  <si>
    <t>LIEBEN INE</t>
  </si>
  <si>
    <t>BLICKFANGER V/D VOSSEHEUVEL</t>
  </si>
  <si>
    <t>DE SCHUTTER LAURE-ANNE</t>
  </si>
  <si>
    <t>FRÜHLING</t>
  </si>
  <si>
    <t>NIESSEN EEF</t>
  </si>
  <si>
    <t>LOCKWOOD</t>
  </si>
  <si>
    <t>QUITTERO VAN DE BRESSER</t>
  </si>
  <si>
    <t>LOENDERS FEMKE</t>
  </si>
  <si>
    <t>DONNA - GRACIA</t>
  </si>
  <si>
    <t>WAUTERS TORSTEN</t>
  </si>
  <si>
    <t>SIR HENRICUS</t>
  </si>
  <si>
    <t>DEBUSSCHERE HUGO</t>
  </si>
  <si>
    <t>BOY</t>
  </si>
  <si>
    <t>ACHEL</t>
  </si>
  <si>
    <t>STEEGMANS RAF</t>
  </si>
  <si>
    <t>CHRONICLES VAN DE VIKING Z</t>
  </si>
  <si>
    <t>JANSSEN ANOEK</t>
  </si>
  <si>
    <t>FARAO V/D KIEVIETSDRIESSEN</t>
  </si>
  <si>
    <t>VANDE PAER SONIA</t>
  </si>
  <si>
    <t>ARAGON</t>
  </si>
  <si>
    <t>VAN BEEK ELIEN</t>
  </si>
  <si>
    <t>FIRENZA</t>
  </si>
  <si>
    <t>VAN DEN HOUT CORNELIS</t>
  </si>
  <si>
    <t>EVOLTIG VAN HET LAAR</t>
  </si>
  <si>
    <t>NIESSEN LIEN</t>
  </si>
  <si>
    <t>JACKSON</t>
  </si>
  <si>
    <t>KAULILLE</t>
  </si>
  <si>
    <t>JE T'ADORE</t>
  </si>
  <si>
    <t>KNAEPS STEPHANIE</t>
  </si>
  <si>
    <t>SHARMAN</t>
  </si>
  <si>
    <t>DE MOREE TIM</t>
  </si>
  <si>
    <t>DEWIT LORE</t>
  </si>
  <si>
    <t>FORTUNA</t>
  </si>
  <si>
    <t>MARTENS SOFIE</t>
  </si>
  <si>
    <t>DANAE VAN 'T ARK VAN NOACH</t>
  </si>
  <si>
    <t>HANSEN WILLY</t>
  </si>
  <si>
    <t>LEEN PETER</t>
  </si>
  <si>
    <t>CARETINA-ST-GHYVAN Z</t>
  </si>
  <si>
    <t>JABLOUX-A</t>
  </si>
  <si>
    <t>MOLENBERGHS CAROLINE</t>
  </si>
  <si>
    <t>OSEO</t>
  </si>
  <si>
    <t>WUYTS GITTE</t>
  </si>
  <si>
    <t>KAVAL H</t>
  </si>
  <si>
    <t>HEYLIGEN BART</t>
  </si>
  <si>
    <t xml:space="preserve">KURINGEN </t>
  </si>
  <si>
    <t>L'UNIQUE KARENINA</t>
  </si>
  <si>
    <t>BLEUKX INE</t>
  </si>
  <si>
    <t>BALOU</t>
  </si>
  <si>
    <t>MOPERTINGEN</t>
  </si>
  <si>
    <t>BOLLEN MIA</t>
  </si>
  <si>
    <t>LEE ROY CAVA</t>
  </si>
  <si>
    <t>WAUTERS JANNE</t>
  </si>
  <si>
    <t>KWINCY - SHADOW</t>
  </si>
  <si>
    <t>NELISSEN LIENE</t>
  </si>
  <si>
    <t>GELLIK</t>
  </si>
  <si>
    <t>HAPPY PRINCESS</t>
  </si>
  <si>
    <t>VOS STEFFIE</t>
  </si>
  <si>
    <t>ILLUSION</t>
  </si>
  <si>
    <t>MEERMANS KATLEEN</t>
  </si>
  <si>
    <t>ILUNA</t>
  </si>
  <si>
    <t>HAELDERMANS LINDE</t>
  </si>
  <si>
    <t>HALUNA VAN HET HUBESHOF</t>
  </si>
  <si>
    <t>ERENS CÉLINE</t>
  </si>
  <si>
    <t>VINO VAN BAREELHOF Z</t>
  </si>
  <si>
    <t>VAN HERK SANNE</t>
  </si>
  <si>
    <t>UGENTO</t>
  </si>
  <si>
    <t>CLAES AMBER</t>
  </si>
  <si>
    <t>DJUICY Z</t>
  </si>
  <si>
    <t>SINT HUIBRECHTS LILLE</t>
  </si>
  <si>
    <t>KASJMIR</t>
  </si>
  <si>
    <t>MISSOTTEN MARIE</t>
  </si>
  <si>
    <t>BEAU GARS DES SOURCES</t>
  </si>
  <si>
    <t>PEREMANS KRISIA</t>
  </si>
  <si>
    <t>BEAUTY-GRANDE VD HERENWIJER</t>
  </si>
  <si>
    <t>DAVITS ARIELLE</t>
  </si>
  <si>
    <t>CORVETTE</t>
  </si>
  <si>
    <t>MAZZEL VD NETHE</t>
  </si>
  <si>
    <t>COPERMANS DAISY</t>
  </si>
  <si>
    <t>POLINA VAN OP DE BERG</t>
  </si>
  <si>
    <t>VAN SAMANG LOES</t>
  </si>
  <si>
    <t>GIJZEN SANNE</t>
  </si>
  <si>
    <t>ZARANDASJ</t>
  </si>
  <si>
    <t>SYMONS THOMAS</t>
  </si>
  <si>
    <t>MEEUWEN</t>
  </si>
  <si>
    <t>NADIRA VD BROUWERSHOEVE</t>
  </si>
  <si>
    <t>VAN SAMANG SIEN</t>
  </si>
  <si>
    <t xml:space="preserve">KRYPTONITE </t>
  </si>
  <si>
    <t>GREUNLINX JERCO</t>
  </si>
  <si>
    <t>PAINTED RED</t>
  </si>
  <si>
    <t>HENDRIX EVI</t>
  </si>
  <si>
    <t>QUALYNA VAN DE DIEPEBEEK</t>
  </si>
  <si>
    <t>STERKMANS MANON</t>
  </si>
  <si>
    <t>OSTARA B SCHUILENBROECK</t>
  </si>
  <si>
    <t>NULLENS JONIE</t>
  </si>
  <si>
    <t>CANDLE-LIGHT-MILTOO Z</t>
  </si>
  <si>
    <t>STERKMANS EMILIE</t>
  </si>
  <si>
    <t>MORRIGAN B SCHUILENBROECK</t>
  </si>
  <si>
    <t>HOOYBERGHS JOS</t>
  </si>
  <si>
    <t>FLUGEL VAN 'T TOEKOMSTHOF</t>
  </si>
  <si>
    <t>RAMMSTEIN</t>
  </si>
  <si>
    <t>STRIJBOS VICKY</t>
  </si>
  <si>
    <t>NEERPELT</t>
  </si>
  <si>
    <t>CAPRIATI VAN DE VRANKEN</t>
  </si>
  <si>
    <t>PENASSE HANS</t>
  </si>
  <si>
    <t>HIGO DE LA LUNA</t>
  </si>
  <si>
    <t>LOOS ERWIN</t>
  </si>
  <si>
    <t>ISHIGURU</t>
  </si>
  <si>
    <t>HIJTS JINTHE</t>
  </si>
  <si>
    <t>KAROS</t>
  </si>
  <si>
    <t>ORIANA VAN 'T KINROYDERVELD</t>
  </si>
  <si>
    <t>THAENS ELISE</t>
  </si>
  <si>
    <t>DELFIEN RENOIR</t>
  </si>
  <si>
    <t>GEYSKENS SANDRA</t>
  </si>
  <si>
    <t>VANHOUDT KELLY</t>
  </si>
  <si>
    <t>PIKANT VAN DE KIEVITSDRIESEN</t>
  </si>
  <si>
    <t>MOONS ANN-MICHELLE</t>
  </si>
  <si>
    <t>MONTY</t>
  </si>
  <si>
    <t>BEX KATO</t>
  </si>
  <si>
    <t>EVER DANCE</t>
  </si>
  <si>
    <t>VERHEYEN PETRA</t>
  </si>
  <si>
    <t>RIVER DANCE</t>
  </si>
  <si>
    <t>BUTENEERS MILDRID</t>
  </si>
  <si>
    <t>HASTA LA VISTA HC Z</t>
  </si>
  <si>
    <t>PLUSQUIN MARINKA</t>
  </si>
  <si>
    <t>MILLEN</t>
  </si>
  <si>
    <t>KEMPEN CHARLOTTE</t>
  </si>
  <si>
    <t>FRANKLIN</t>
  </si>
  <si>
    <t>LEYSSEN MICHELLE</t>
  </si>
  <si>
    <t>RUSSELLIDA</t>
  </si>
  <si>
    <t>APPELEN ANDREAS</t>
  </si>
  <si>
    <t>OLIEN VAN HET KLOKKENHOF</t>
  </si>
  <si>
    <t>MEUWIS LOTTE</t>
  </si>
  <si>
    <t>VIOLA</t>
  </si>
  <si>
    <t>SCHUERMANS ANNELEEN</t>
  </si>
  <si>
    <t>CEBAN</t>
  </si>
  <si>
    <t>JAEMERS INGE</t>
  </si>
  <si>
    <t>QULANO</t>
  </si>
  <si>
    <t>LOOS AMBER</t>
  </si>
  <si>
    <t>KOG EVY</t>
  </si>
  <si>
    <t>MADISSON V/H RINGHOF</t>
  </si>
  <si>
    <t>BERVOETS JORDY</t>
  </si>
  <si>
    <t>IGOR VAN DE BUSSELENBERG</t>
  </si>
  <si>
    <t>COENEGRACHTS ELODIE</t>
  </si>
  <si>
    <t>BASJE</t>
  </si>
  <si>
    <t>SMEETS BEN</t>
  </si>
  <si>
    <t>RILANO DE CASSALUM</t>
  </si>
  <si>
    <t>DAKOTA Z</t>
  </si>
  <si>
    <t>KAYENNE VAN DE RISPEN</t>
  </si>
  <si>
    <t>VAN ENDERT EVI</t>
  </si>
  <si>
    <t>QINOU V/D MOLLE HOEVEN</t>
  </si>
  <si>
    <t>MOORS ANNE-KRIS</t>
  </si>
  <si>
    <t>FLASH DE KALECH</t>
  </si>
  <si>
    <t>BENTE BEAUTY ROSE OF ARABIAN</t>
  </si>
  <si>
    <t>ROMEO VAN HET EESTERHOF</t>
  </si>
  <si>
    <t>Q-SARABI V/H BLEJANHOF</t>
  </si>
  <si>
    <t>INA</t>
  </si>
  <si>
    <t>HORTEN NELE</t>
  </si>
  <si>
    <t>JOEPY VAN DE MANGELAAR</t>
  </si>
  <si>
    <t>JANSSEN KATLEEN</t>
  </si>
  <si>
    <t>FARAH VAN HET SCHEEFKASTEEL</t>
  </si>
  <si>
    <t>DETRE JEAN-MARIE</t>
  </si>
  <si>
    <t>DA VINCI</t>
  </si>
  <si>
    <t>OOMS AMY</t>
  </si>
  <si>
    <t>ELEN</t>
  </si>
  <si>
    <t>LORD VAN HET WILDENKAMP Z</t>
  </si>
  <si>
    <t>VANDUFFEL KRISTOF</t>
  </si>
  <si>
    <t>MAXIDINA PP</t>
  </si>
  <si>
    <t>LULONA</t>
  </si>
  <si>
    <t>CEUNEN JASPER</t>
  </si>
  <si>
    <t>ROHMAN</t>
  </si>
  <si>
    <t>OOSTERBOSCH CINDY</t>
  </si>
  <si>
    <t>ZUTENDAAL</t>
  </si>
  <si>
    <t>PRIMADONA VAN DE KEMPENHOEVE</t>
  </si>
  <si>
    <t>GUIGOVEN</t>
  </si>
  <si>
    <t>VERMEERBERGEN SANDRA</t>
  </si>
  <si>
    <t>ORO</t>
  </si>
  <si>
    <t>LIBBRECHT GREET</t>
  </si>
  <si>
    <t>HAYA V</t>
  </si>
  <si>
    <t>VAN DER BORGHT LISE-MARIE</t>
  </si>
  <si>
    <t>GORKY VAN 'T HOOIGAT</t>
  </si>
  <si>
    <t>MOORS ELEEN</t>
  </si>
  <si>
    <t>B-CASSINI</t>
  </si>
  <si>
    <t>PAESEN GWEN</t>
  </si>
  <si>
    <t>GEURTS KAAT</t>
  </si>
  <si>
    <t>CHAPLIN-K VAN 'T KATTENHEYE Z</t>
  </si>
  <si>
    <t>MOORS BRITT</t>
  </si>
  <si>
    <t>INFERNO P</t>
  </si>
  <si>
    <t>GIEGHASE RENSKE</t>
  </si>
  <si>
    <t>RAMBO VAN DE TREPKES</t>
  </si>
  <si>
    <t>NICKMANS MARIT</t>
  </si>
  <si>
    <t>HALEN</t>
  </si>
  <si>
    <t>CASTELANO Z</t>
  </si>
  <si>
    <t>MOLENBERGHS SARAH</t>
  </si>
  <si>
    <t>EMBER</t>
  </si>
  <si>
    <t>MOONS CLAUDIA</t>
  </si>
  <si>
    <t>JETSKE</t>
  </si>
  <si>
    <t>VANHAREN MACHA</t>
  </si>
  <si>
    <t>KITO MV</t>
  </si>
  <si>
    <t>SECRET ANGEL</t>
  </si>
  <si>
    <t>PAPARINI ILLARIA</t>
  </si>
  <si>
    <t>VAN LINDT ANN</t>
  </si>
  <si>
    <t>FLORIANNE VAN DE ZANDBERG</t>
  </si>
  <si>
    <t>HOESELT</t>
  </si>
  <si>
    <t>KARA</t>
  </si>
  <si>
    <t>BOGAERTS ZOE</t>
  </si>
  <si>
    <t>JETHRO SOLO</t>
  </si>
  <si>
    <t>PEETERS JULIE</t>
  </si>
  <si>
    <t>ORION   V/D LEIDRIES</t>
  </si>
  <si>
    <t>HENDRIX BIEKE</t>
  </si>
  <si>
    <t>ARYA Z</t>
  </si>
  <si>
    <t>REYNDERS ROBIN</t>
  </si>
  <si>
    <t>MALOU VAN 'T GESTELHOF</t>
  </si>
  <si>
    <t>NICKMANS HANNAH</t>
  </si>
  <si>
    <t>DUNYA</t>
  </si>
  <si>
    <t>TIC TAC</t>
  </si>
  <si>
    <t>punten</t>
  </si>
  <si>
    <t>Discipline: SPRINGEN</t>
  </si>
  <si>
    <t>GEYSEN LEEN</t>
  </si>
  <si>
    <t>STEVOORT</t>
  </si>
  <si>
    <t>LET'S GO V/H YZEREN LINDENHOF</t>
  </si>
  <si>
    <t>HOUBEN RUBEN</t>
  </si>
  <si>
    <t>DIRICKX SUS</t>
  </si>
  <si>
    <t>VERBOVEN JORDY</t>
  </si>
  <si>
    <t>JABLO VAN DE OUDE HOEVE</t>
  </si>
  <si>
    <t>RAMAEKERS INGRIET</t>
  </si>
  <si>
    <t>GEERITS KOEN</t>
  </si>
  <si>
    <t>OPIUM VAN DE KRIEKENBERG</t>
  </si>
  <si>
    <t>OLINE VAN HET EXELMANSHOF</t>
  </si>
  <si>
    <t>BREBELS JEROEN</t>
  </si>
  <si>
    <t>IBERLINA RV</t>
  </si>
  <si>
    <t>LUKITO V/H YZEREN LINDENHOF</t>
  </si>
  <si>
    <t>BECKER MONIQUE</t>
  </si>
  <si>
    <t>BEN VAN DE VRUNTE</t>
  </si>
  <si>
    <t>ZEELMAEKERS ROBIN</t>
  </si>
  <si>
    <t>VRANCKEN DIRK</t>
  </si>
  <si>
    <t>SCONOSCIUTA Z</t>
  </si>
  <si>
    <t>VANGRONSVELD LAUREN</t>
  </si>
  <si>
    <t>TIELEN ANN</t>
  </si>
  <si>
    <t>VRANKEN NICK</t>
  </si>
  <si>
    <t>JANSSEN ARNAUD</t>
  </si>
  <si>
    <t>MONCHICHI</t>
  </si>
  <si>
    <t>PIPA VAN DE SMEETS</t>
  </si>
  <si>
    <t>GEERTS LUC</t>
  </si>
  <si>
    <t>GREVENDONCK ANN</t>
  </si>
  <si>
    <t>KONINGS STEVEN</t>
  </si>
  <si>
    <t>FIFI DES HAYETTES</t>
  </si>
  <si>
    <t>PINXTEN PETER</t>
  </si>
  <si>
    <t>VAN BEERS OLAF</t>
  </si>
  <si>
    <t>ETANETTE C</t>
  </si>
  <si>
    <t>CLEUREN AGNETA</t>
  </si>
  <si>
    <t>FIONA VAN BERKENBROEK</t>
  </si>
  <si>
    <t>SOORS MICHEL</t>
  </si>
  <si>
    <t>MADONNA TESSA VAN DE BRESSER</t>
  </si>
  <si>
    <t>SEVEREYNS TOM</t>
  </si>
  <si>
    <t>INDIGO DE BLOEMENDAAL</t>
  </si>
  <si>
    <t>VANRUSSELT MARTH</t>
  </si>
  <si>
    <t>WOUTERS FEMKE</t>
  </si>
  <si>
    <t xml:space="preserve"> KADEE V/D WITTE BARIER</t>
  </si>
  <si>
    <t>GEERTS PAULINE</t>
  </si>
  <si>
    <t>PINK LADY VAN 'T NACHTEGALEHOF</t>
  </si>
  <si>
    <t>GERMEYS JANA</t>
  </si>
  <si>
    <t>FUNNY-BOY</t>
  </si>
  <si>
    <t>NATCHO MG</t>
  </si>
  <si>
    <t>STERKMANS GUILLAUME</t>
  </si>
  <si>
    <t>SCHEPERS JASPER</t>
  </si>
  <si>
    <t>OILILY VAN DE HEI</t>
  </si>
  <si>
    <t>CLAES BERT</t>
  </si>
  <si>
    <t>BIENTO VAN HET SONNISHOF Z</t>
  </si>
  <si>
    <t>BEST MONICA 1 Z</t>
  </si>
  <si>
    <t>WOUTERS KRIS</t>
  </si>
  <si>
    <t>PINK FLOYD VAN HET REUHOF</t>
  </si>
  <si>
    <t>VANRUSSELT NEELTJE</t>
  </si>
  <si>
    <t>QUITANA VD OUDEVELDHOEVE</t>
  </si>
  <si>
    <t>QUICK DIAMANT HR</t>
  </si>
  <si>
    <t>NOUWEN OLIVIER</t>
  </si>
  <si>
    <t>HEROS VAN HET HEZERHOF</t>
  </si>
  <si>
    <t>VANMINSEL LINE</t>
  </si>
  <si>
    <t>JOFFER VAN 'T HEIDEVELD</t>
  </si>
  <si>
    <t>AERTS GLENN</t>
  </si>
  <si>
    <t>QUATRO VAN BERIMAR</t>
  </si>
  <si>
    <t>HAVANA DUCAET</t>
  </si>
  <si>
    <t>NALONDY VAN HET VOSVIJVERSHOF</t>
  </si>
  <si>
    <t>QUICKLY VAN HET HEIDEHOF</t>
  </si>
  <si>
    <t>LOOS STIJN</t>
  </si>
  <si>
    <t>ORINTA L</t>
  </si>
  <si>
    <t>MICHIELS WOUT</t>
  </si>
  <si>
    <t>BURISSA H</t>
  </si>
  <si>
    <t>LEONIDAS VAN DE BROY</t>
  </si>
  <si>
    <t>GILIOM VH KLOKKENHOF</t>
  </si>
  <si>
    <t>OCTAVIA</t>
  </si>
  <si>
    <t>QUELLE DONNA VAN DE WEZELHOEVE</t>
  </si>
  <si>
    <t>QUANTANAMERA VH IJZEREN LINDEHOF</t>
  </si>
  <si>
    <t>BREBELS JORIS</t>
  </si>
  <si>
    <t>SCHEPERS BENNY</t>
  </si>
  <si>
    <t>IDEM DITO DES BYGAERTS</t>
  </si>
  <si>
    <t>PAULISSEN LAURA</t>
  </si>
  <si>
    <t>INDI VAN HET BOLDERHOF</t>
  </si>
  <si>
    <t>GEERTS LOUISE</t>
  </si>
  <si>
    <t>QUICKSILVER Z</t>
  </si>
  <si>
    <t>COPS NATHALIE</t>
  </si>
  <si>
    <t>VAN HEESWIJK MAITE</t>
  </si>
  <si>
    <t>QUICKSILVER VAN DE DIJKHOEVE</t>
  </si>
  <si>
    <t>KEULEN AN-SOFIE</t>
  </si>
  <si>
    <t>KYOTO</t>
  </si>
  <si>
    <t>FRANSEN ELKE</t>
  </si>
  <si>
    <t>O' BELLE FLEUR</t>
  </si>
  <si>
    <t>MADELIEFJE MG</t>
  </si>
  <si>
    <t>QAMILE VAN HET VENUSHOF</t>
  </si>
  <si>
    <t>LOENDERS WOUT</t>
  </si>
  <si>
    <t>PJOTR 15</t>
  </si>
  <si>
    <t>QALISTO 28</t>
  </si>
  <si>
    <t>LATOYA VDE</t>
  </si>
  <si>
    <t>POSTELMANS LIESBETH</t>
  </si>
  <si>
    <t>PICASSO</t>
  </si>
  <si>
    <t>GIELEN NYAH</t>
  </si>
  <si>
    <t>BAMIRO Z</t>
  </si>
  <si>
    <t>VAN BILSEN BRITT</t>
  </si>
  <si>
    <t>GENTLY V/D LEU</t>
  </si>
  <si>
    <t>GERMEYS DANIEL</t>
  </si>
  <si>
    <t>ECLIPS</t>
  </si>
  <si>
    <t>LEGROS CELINE</t>
  </si>
  <si>
    <t>NEVADA - L</t>
  </si>
  <si>
    <t>PIDALGO VAN BUWA</t>
  </si>
  <si>
    <t>QUEEN NERA</t>
  </si>
  <si>
    <t>HAUTEKIET JUNO</t>
  </si>
  <si>
    <t>ELIAS VAN DE PAALWINNING</t>
  </si>
  <si>
    <t>PHYLO 15</t>
  </si>
  <si>
    <t>BRANS STEFANIE</t>
  </si>
  <si>
    <t>PRIDE VAN DE TREPKES</t>
  </si>
  <si>
    <t>B</t>
  </si>
  <si>
    <t>HERA VAN DE THIJSHOEVE</t>
  </si>
  <si>
    <t>GERLANDO DE BLOEMENDAAL</t>
  </si>
  <si>
    <t>MEERMANS LEOPOLD</t>
  </si>
  <si>
    <t>MORE BEAT</t>
  </si>
  <si>
    <t>GEYSKENS YARI</t>
  </si>
  <si>
    <t>MOORS LIZE</t>
  </si>
  <si>
    <t>ISCURA VAN DE BLEUKHOEVE</t>
  </si>
  <si>
    <t>JACKERS LEANDER</t>
  </si>
  <si>
    <t>FLICKA DERICK</t>
  </si>
  <si>
    <t>COX KARLIJN</t>
  </si>
  <si>
    <t>PRIMA TESSA VAN DE BRESSER</t>
  </si>
  <si>
    <t>TOSCANA-L Z</t>
  </si>
  <si>
    <t>ONA</t>
  </si>
  <si>
    <t>QUINNIS VAN 'T GEYZEVEN</t>
  </si>
  <si>
    <t>CRAUWELS KAREN</t>
  </si>
  <si>
    <t>LA BELLE FLEUR VH VENUSHOF Z</t>
  </si>
  <si>
    <t>KANSHEBBER P</t>
  </si>
  <si>
    <t>A LITTLE GIRL A-E Z</t>
  </si>
  <si>
    <t>QUEST</t>
  </si>
  <si>
    <t>CLERCX SHANA</t>
  </si>
  <si>
    <t>Q BLUE B SCHUILENBROECK</t>
  </si>
  <si>
    <t>LEEN GEERT</t>
  </si>
  <si>
    <t>SALIMANS LENE</t>
  </si>
  <si>
    <t>DEESSE PROOSTHOF Z</t>
  </si>
  <si>
    <t>HAUTEKIET WIM</t>
  </si>
  <si>
    <t>DECKERS JAN</t>
  </si>
  <si>
    <t>PIA-LISA VAN 'T WILDHOF</t>
  </si>
  <si>
    <t>MERCKEN DENNIS</t>
  </si>
  <si>
    <t>GITANO</t>
  </si>
  <si>
    <t>KNAEPEN DYLAN</t>
  </si>
  <si>
    <t>HYRANO</t>
  </si>
  <si>
    <t>DISCOVER</t>
  </si>
  <si>
    <t>RANY-L</t>
  </si>
  <si>
    <t>SCHOTS CHRISTINA</t>
  </si>
  <si>
    <t>GAZELLE-G</t>
  </si>
  <si>
    <t>MOTMANS GOELE</t>
  </si>
  <si>
    <t>CHARDONNAY VAN VISA VERSA Z</t>
  </si>
  <si>
    <t>ROCK DIAMANT HR</t>
  </si>
  <si>
    <t>NAPOLEON 28</t>
  </si>
  <si>
    <t>BUCKINX STANY</t>
  </si>
  <si>
    <t>RATINA VAN VRIJHERN</t>
  </si>
  <si>
    <t>PANDORA DL</t>
  </si>
  <si>
    <t>RAPTOR B SCHUILENBROECK</t>
  </si>
  <si>
    <t>BRANS BRAM</t>
  </si>
  <si>
    <t>STEEGMANS RONALD</t>
  </si>
  <si>
    <t>ZAVALLICI VH HOEVE-TERRAS Z</t>
  </si>
  <si>
    <t>NAGELS VERA</t>
  </si>
  <si>
    <t>KAMIRA</t>
  </si>
  <si>
    <t>VERBEEK HENDRIK</t>
  </si>
  <si>
    <t>NO LIMIT FB</t>
  </si>
  <si>
    <t>Startuur</t>
  </si>
  <si>
    <t>ongeveer aantal combinaties</t>
  </si>
  <si>
    <t>omschrijving</t>
  </si>
  <si>
    <t>tijd per comb</t>
  </si>
  <si>
    <t>voorziene tijd in min</t>
  </si>
  <si>
    <t>voorziene tijd</t>
  </si>
  <si>
    <t>Einduur</t>
  </si>
  <si>
    <t>ombouwen parcours Beg. Bar. A</t>
  </si>
  <si>
    <t>Ombouwen parcours Licht</t>
  </si>
  <si>
    <t>Prijsuitreiking Licht</t>
  </si>
  <si>
    <t>Ombouwen parcours Midden</t>
  </si>
  <si>
    <t>Verkenning Midden</t>
  </si>
  <si>
    <t>Springwedstrijd Midden</t>
  </si>
  <si>
    <t>Aanpassen parcours barrage Midden</t>
  </si>
  <si>
    <t>Barrage Midden</t>
  </si>
  <si>
    <t>Prijsuitreiking Midden</t>
  </si>
  <si>
    <t>Ombouwen parcours Zwaar</t>
  </si>
  <si>
    <t>Verkenning Zwaar</t>
  </si>
  <si>
    <t>Springwedstrijd Zwaar</t>
  </si>
  <si>
    <t>Aanpassen parcours barrage Zwaar</t>
  </si>
  <si>
    <t>Barrage zwaar.</t>
  </si>
  <si>
    <t>Prijsuitreiking Zwaar</t>
  </si>
  <si>
    <t>Aantal geselecteerden</t>
  </si>
  <si>
    <t>Klasse</t>
  </si>
  <si>
    <t># dlnrs</t>
  </si>
  <si>
    <t>ringnr</t>
  </si>
  <si>
    <t>ZZ</t>
  </si>
  <si>
    <t>Z2</t>
  </si>
  <si>
    <t>Z1</t>
  </si>
  <si>
    <t>M2</t>
  </si>
  <si>
    <t>M1</t>
  </si>
  <si>
    <t>L2</t>
  </si>
  <si>
    <t>L1</t>
  </si>
  <si>
    <t>B2</t>
  </si>
  <si>
    <t>B1</t>
  </si>
  <si>
    <t>totaal #</t>
  </si>
  <si>
    <t>DRESSUUR</t>
  </si>
  <si>
    <t>Ring 1          (20 x 60)</t>
  </si>
  <si>
    <t>Dressuurwedstrijd Z1</t>
  </si>
  <si>
    <t>Pauzetijd</t>
  </si>
  <si>
    <t>Dressuurwedstrijd Z2</t>
  </si>
  <si>
    <t>Prijsuitreiking Beginnelingen Stijl en Barema</t>
  </si>
  <si>
    <t>Dressuurwedstrijd ZZ</t>
  </si>
  <si>
    <t>Prijsuitreiking Corry Bollen</t>
  </si>
  <si>
    <t>Ombouwen parcours Interclub</t>
  </si>
  <si>
    <t>Verkenning interclub</t>
  </si>
  <si>
    <t>Interclubwedstrijd</t>
  </si>
  <si>
    <t>Prijsuitreiking interclub</t>
  </si>
  <si>
    <t>Ring 2            (20 x 40)</t>
  </si>
  <si>
    <t>Dressuurwedstrijd M1</t>
  </si>
  <si>
    <t>G-werking</t>
  </si>
  <si>
    <t>Dressuurwedstrijd B2</t>
  </si>
  <si>
    <t>Ring 3            (20 x 40)</t>
  </si>
  <si>
    <t>Dressuurwedstrijd M2</t>
  </si>
  <si>
    <t>Dressuurwedstrijd L2</t>
  </si>
  <si>
    <t>Ring 4            (20 x 40)</t>
  </si>
  <si>
    <t>Dressuurwedstrijd L1</t>
  </si>
  <si>
    <t>Dressuurwedstrijd B1</t>
  </si>
  <si>
    <t>G</t>
  </si>
  <si>
    <t>Ring 3</t>
  </si>
  <si>
    <t>Z</t>
  </si>
  <si>
    <t>M</t>
  </si>
  <si>
    <t>L</t>
  </si>
  <si>
    <t>A</t>
  </si>
  <si>
    <t>Ring 5           (20 x 40)</t>
  </si>
  <si>
    <t>Ring 2           (20 x 40)</t>
  </si>
  <si>
    <t>Ring 3           (20 x 40)</t>
  </si>
  <si>
    <t>DR(2)</t>
  </si>
  <si>
    <t>DR</t>
  </si>
  <si>
    <t>Provinciale selectie 2022 Paarden Limburg</t>
  </si>
  <si>
    <t>DE DRAVERS</t>
  </si>
  <si>
    <t>DE ZILVEREN HELMEN</t>
  </si>
  <si>
    <t>PEETERS LIEN</t>
  </si>
  <si>
    <t>IDOOL LITA SW</t>
  </si>
  <si>
    <t>PRINS POMPIDOU</t>
  </si>
  <si>
    <t>JACOBS LIEN</t>
  </si>
  <si>
    <t>ROSENSTOLZ</t>
  </si>
  <si>
    <t>QUEEN MA-DONNA VAN DEN BRUEL</t>
  </si>
  <si>
    <t>FRANSSEN MYRTHE</t>
  </si>
  <si>
    <t>EL PASO</t>
  </si>
  <si>
    <t>ROLEX 'W' VAN PRINSENHOF'S</t>
  </si>
  <si>
    <t>ERDBRUGGEN ELKE</t>
  </si>
  <si>
    <t>GITANO DU ROYAL</t>
  </si>
  <si>
    <t xml:space="preserve">JULIUS UNLIMITED </t>
  </si>
  <si>
    <t>CEYSSENS JULIE</t>
  </si>
  <si>
    <t>LUCKYDALE</t>
  </si>
  <si>
    <t>LEEN WIM</t>
  </si>
  <si>
    <t>MEURS CINDY</t>
  </si>
  <si>
    <t>HAPPY BOY VAN SINT-PAULUS</t>
  </si>
  <si>
    <t>LORMANS VALERIE</t>
  </si>
  <si>
    <t>ROLANDO VAN DE KERSENHEUVEL</t>
  </si>
  <si>
    <t>LORDINE VDF Z</t>
  </si>
  <si>
    <t>GUAPO TER KLOMP</t>
  </si>
  <si>
    <t>DESSERS LIESELOTTE</t>
  </si>
  <si>
    <t>MINKA</t>
  </si>
  <si>
    <t>JOLIE DU ROYAL</t>
  </si>
  <si>
    <t>KNEVELS CLAIRE</t>
  </si>
  <si>
    <t>VANDEBOSCH NORE</t>
  </si>
  <si>
    <t>HARTKAMP LUNA</t>
  </si>
  <si>
    <t>COOLS SHANA</t>
  </si>
  <si>
    <t>ELIAS VH FUTSENHOF</t>
  </si>
  <si>
    <t>DIDDEN FEMKE</t>
  </si>
  <si>
    <t>MURPHY VAN ALLE WINDEN</t>
  </si>
  <si>
    <t>VANEERDEWEGH NATALIE</t>
  </si>
  <si>
    <t>EOWYN  D</t>
  </si>
  <si>
    <t>LETEN ANJA</t>
  </si>
  <si>
    <t>JUST ON TIME</t>
  </si>
  <si>
    <t>HENDRIX LORE</t>
  </si>
  <si>
    <t>RIGO - H</t>
  </si>
  <si>
    <t>NOUVELLE VAN DE TREPKES</t>
  </si>
  <si>
    <t>WILLEMS LISA</t>
  </si>
  <si>
    <t>JANSSENWILLEN GODELIEVE</t>
  </si>
  <si>
    <t xml:space="preserve">WREN </t>
  </si>
  <si>
    <t>MARTENS JANNE</t>
  </si>
  <si>
    <t>AMELIE Z</t>
  </si>
  <si>
    <t>SAMIRA VAN DE TREPKES</t>
  </si>
  <si>
    <t>KASTELIEN II</t>
  </si>
  <si>
    <t>MUES BART</t>
  </si>
  <si>
    <t>DINOZZO</t>
  </si>
  <si>
    <t>JESSICA VAN 'T KATTENBOS</t>
  </si>
  <si>
    <t>CELYNA VAN OP DE BERG Z</t>
  </si>
  <si>
    <t>APPELEN GERT</t>
  </si>
  <si>
    <t>AMURETTO VAN DE BOLEEMHOEVE</t>
  </si>
  <si>
    <t>DEWALQUE TAMARA</t>
  </si>
  <si>
    <t>GIO VAN DE GATHE</t>
  </si>
  <si>
    <t>BREPOELS+ SAAR</t>
  </si>
  <si>
    <t>FRED</t>
  </si>
  <si>
    <t>HAELS ANOUK</t>
  </si>
  <si>
    <t>SCHUITEVOERDER NANCY</t>
  </si>
  <si>
    <t>ENDESI</t>
  </si>
  <si>
    <t>MAGNUS TINE</t>
  </si>
  <si>
    <t>STELLA</t>
  </si>
  <si>
    <t>ODE VAN TOURNEBRIDE</t>
  </si>
  <si>
    <t>CLIJSTERS VERONIQUE</t>
  </si>
  <si>
    <t>AISHA</t>
  </si>
  <si>
    <t>THIJS ILSE</t>
  </si>
  <si>
    <t>LIDALGO VAN VRIJHERN</t>
  </si>
  <si>
    <t>MIAMI VAN DE WOLFSAKKER Z</t>
  </si>
  <si>
    <t>THEWISSEN JESSIE</t>
  </si>
  <si>
    <t>GUGGI-VAN-DE BAKKERSHOEVE</t>
  </si>
  <si>
    <t>TIJSKENS JESSIE</t>
  </si>
  <si>
    <t>SLASH</t>
  </si>
  <si>
    <t>GANACHE Z</t>
  </si>
  <si>
    <t>HOLTOF CELIEN</t>
  </si>
  <si>
    <t>LOCKWOOD CH</t>
  </si>
  <si>
    <t>VAN DAEL CLAIRE</t>
  </si>
  <si>
    <t>WHISPHER</t>
  </si>
  <si>
    <t>THIJS SANNE</t>
  </si>
  <si>
    <t>SUMMER BOY-L</t>
  </si>
  <si>
    <t>NOBLES VAN 'T HEIDEHOF</t>
  </si>
  <si>
    <t>DE SAEDELEIR GREG</t>
  </si>
  <si>
    <t>LOCANO VAN DE MERELHOEVE</t>
  </si>
  <si>
    <t>ORLANDO VAN 'T HEIDEHOF</t>
  </si>
  <si>
    <t>ARAGON Z</t>
  </si>
  <si>
    <t>RENA M</t>
  </si>
  <si>
    <t>VANDEBEEK LIEN</t>
  </si>
  <si>
    <t>QUALITY TOUCH</t>
  </si>
  <si>
    <t>UTEN+ EMILY</t>
  </si>
  <si>
    <t>JOBAN</t>
  </si>
  <si>
    <t>MESOTTEN SEBASTIEN</t>
  </si>
  <si>
    <t>PINATA HH</t>
  </si>
  <si>
    <t>VANDERSMISSEN FIEN</t>
  </si>
  <si>
    <t>NEVEN SEBASTIAAN</t>
  </si>
  <si>
    <t>QUELLE-BELLE-B</t>
  </si>
  <si>
    <t>SOTCHI</t>
  </si>
  <si>
    <t>WILLEMS JANA</t>
  </si>
  <si>
    <t>OSCAREVA</t>
  </si>
  <si>
    <t>BECKERS AMBER</t>
  </si>
  <si>
    <t>HERMES</t>
  </si>
  <si>
    <t>VERMEULEN KEVIN</t>
  </si>
  <si>
    <t>NADJA V/H DINGENSHOF</t>
  </si>
  <si>
    <t>OESO 14</t>
  </si>
  <si>
    <t>MIALANI VAN DE OUDE HOEVE</t>
  </si>
  <si>
    <t>ORIGI VAN 'T GEYZEVEN</t>
  </si>
  <si>
    <t>POMPIDOU VAN HET KUILENHOF</t>
  </si>
  <si>
    <t>WOUTERS TWIGGY</t>
  </si>
  <si>
    <t>U2 VD RODE POELHOEVE</t>
  </si>
  <si>
    <t>LAVILLE TOPFOK</t>
  </si>
  <si>
    <t>CALIBRESSE VAN'T LIEFKOZEN</t>
  </si>
  <si>
    <t>CESAR VAN DE RODE POELHOEVE</t>
  </si>
  <si>
    <t>WAUTERS MARIE</t>
  </si>
  <si>
    <t>FILOU D'ISIGNY</t>
  </si>
  <si>
    <t>O DE VIE VAN HET HEIDEHOF</t>
  </si>
  <si>
    <t>Q POWER</t>
  </si>
  <si>
    <t>JAROSLA VAN DE ENGELBEEK</t>
  </si>
  <si>
    <t>ANTEUNIS ZOE</t>
  </si>
  <si>
    <t>EXTRAORDINARY Z</t>
  </si>
  <si>
    <t>QUINCY VH GEBROEKERHOF Z</t>
  </si>
  <si>
    <t>VERKINDEREN THOMAS</t>
  </si>
  <si>
    <t>QUIVIVE VAN DE ROZENBERG</t>
  </si>
  <si>
    <t>POIROT VAN 'T BUXUSHOF</t>
  </si>
  <si>
    <t>DE DOELDER RACHELLE</t>
  </si>
  <si>
    <t>ISIS VAN 'T SAS Z</t>
  </si>
  <si>
    <t>MELON INES</t>
  </si>
  <si>
    <t>JHUWELL</t>
  </si>
  <si>
    <t>QUATRO VD RODE POELHOEVE</t>
  </si>
  <si>
    <t>QUEEN VD RODE POELHOEVE</t>
  </si>
  <si>
    <t>NAVANNA Z</t>
  </si>
  <si>
    <t>VANDENZAVEL SARAH</t>
  </si>
  <si>
    <t>ITO V/H PANISHOF</t>
  </si>
  <si>
    <t>PAPS PEDRO</t>
  </si>
  <si>
    <t>KEEN LADY V/D PEERDEBLOOK</t>
  </si>
  <si>
    <t>OPTICIEN Z</t>
  </si>
  <si>
    <t>QUINN V/D PEERDEBLOOK</t>
  </si>
  <si>
    <t>CHABLIS VAN VISA VERSA Z</t>
  </si>
  <si>
    <t>TORRO V/H DINGENSHOF Z</t>
  </si>
  <si>
    <t>AERTS TESSA</t>
  </si>
  <si>
    <t>MISTER MAGIC MC Z</t>
  </si>
  <si>
    <t>MORIS TOM</t>
  </si>
  <si>
    <t>GALANSA</t>
  </si>
  <si>
    <t>RHODOS 28</t>
  </si>
  <si>
    <t>REVANCHE 2 VAN DE BROUWERSHOEVE</t>
  </si>
  <si>
    <t>CUORE D ITALIA</t>
  </si>
  <si>
    <t>SCHEPERS JORIS</t>
  </si>
  <si>
    <t>TAHINI WP Z</t>
  </si>
  <si>
    <t>RECONDIE L</t>
  </si>
  <si>
    <t>FRISO DE RIALFO Z</t>
  </si>
  <si>
    <t>BRENDA</t>
  </si>
  <si>
    <t>QUELLO BELLO VAN DE BIEN</t>
  </si>
  <si>
    <t>SYMONS LIESELOTTE</t>
  </si>
  <si>
    <t>TOGANO Z</t>
  </si>
  <si>
    <t>VAN DEN BOORN LINDSAY</t>
  </si>
  <si>
    <t>PANIS LOTTE</t>
  </si>
  <si>
    <t>CHAKA KAHN</t>
  </si>
  <si>
    <t>CLAIRE VAN DE RODE POELHOEVE Z</t>
  </si>
  <si>
    <t>PARIS JVH</t>
  </si>
  <si>
    <t>MERCKEN+ JANNE</t>
  </si>
  <si>
    <t>KITY VAN VRIJHERN</t>
  </si>
  <si>
    <t>ROXET VDE</t>
  </si>
  <si>
    <t>CAMERAAT WOLFSVEN Z</t>
  </si>
  <si>
    <t>SMILE Z</t>
  </si>
  <si>
    <t>QUARITAS VAN 'T GRAANTJE</t>
  </si>
  <si>
    <t>DREAMER DE L'EAU Z</t>
  </si>
  <si>
    <t>CANTURELLA Z</t>
  </si>
  <si>
    <t>CEYSSENS+ ELISE</t>
  </si>
  <si>
    <t>HOT KEY SR</t>
  </si>
  <si>
    <t>FYNTON</t>
  </si>
  <si>
    <t>CHRISTENS CHELSEA</t>
  </si>
  <si>
    <t>HIANKA</t>
  </si>
  <si>
    <t>ROXANE VAN 'T VLASMEER</t>
  </si>
  <si>
    <t>MAES LIEN</t>
  </si>
  <si>
    <t>SILANO-S</t>
  </si>
  <si>
    <t>KWINTA VAN VRIJHERN</t>
  </si>
  <si>
    <t>SPECIAL LADY-L</t>
  </si>
  <si>
    <t>AILINA Z</t>
  </si>
  <si>
    <t>WOUTERS PETER</t>
  </si>
  <si>
    <t>NEST VAN DE VRUNTE Z</t>
  </si>
  <si>
    <t>PASTIS VD CAATSHOEVE</t>
  </si>
  <si>
    <t>CLEMI VAN BUWA Z</t>
  </si>
  <si>
    <t>SPECIAL LADY B</t>
  </si>
  <si>
    <t>SAVE BALOU HR</t>
  </si>
  <si>
    <t>GEERTS CHRIS</t>
  </si>
  <si>
    <t>NILA VAN DE RODENBERG</t>
  </si>
  <si>
    <t>SAMBUCA</t>
  </si>
  <si>
    <t>HOUBEN RAF</t>
  </si>
  <si>
    <t xml:space="preserve">AXXESS PUR Z </t>
  </si>
  <si>
    <t>NYSTIQUE</t>
  </si>
  <si>
    <t>BOSCH OLIVIER</t>
  </si>
  <si>
    <t>NAILA DOUBLE S</t>
  </si>
  <si>
    <t>RENATA OPTIMA</t>
  </si>
  <si>
    <t>KALYPSO</t>
  </si>
  <si>
    <t>COX ELVI</t>
  </si>
  <si>
    <t>ROZETTE</t>
  </si>
  <si>
    <t>PEARL VAN VRIJHERN</t>
  </si>
  <si>
    <t>SCHEPERS MICHIEL</t>
  </si>
  <si>
    <t>ROSA-LEE VAN DE SCHOM</t>
  </si>
  <si>
    <t>TELL TO TREE “R”</t>
  </si>
  <si>
    <t>SORAYA VAN DE EIKELBOSCHERHEIDE</t>
  </si>
  <si>
    <t>RIX</t>
  </si>
  <si>
    <t>COOPER VAN HET HEESERHOF Z</t>
  </si>
  <si>
    <t>SCOTT VAN HET LARENSHOF</t>
  </si>
  <si>
    <t>KAPRI VAN HETHOBOS</t>
  </si>
  <si>
    <t>ROXANNE VAN DE SMEETS</t>
  </si>
  <si>
    <t>DOLCE VAN HET HOBOS Z</t>
  </si>
  <si>
    <t>CONAN Z</t>
  </si>
  <si>
    <t>CELINE V'T RUSSELTHOF Z</t>
  </si>
  <si>
    <t>DOMINCO Z</t>
  </si>
  <si>
    <t>CALIN DE LA REINE ZE</t>
  </si>
  <si>
    <t>KARDENTO VAN DE WATERTOREN</t>
  </si>
  <si>
    <t>BOSCH DIDIER</t>
  </si>
  <si>
    <t>BOMANS LINS</t>
  </si>
  <si>
    <t>BERTOLI</t>
  </si>
  <si>
    <t>CICELYS VH HOEVE-TERRAS Z</t>
  </si>
  <si>
    <t>RATATOUILLE</t>
  </si>
  <si>
    <t>QUISTALLO JUNIOR V/H PANISHOF</t>
  </si>
  <si>
    <t>RIANTI VAN DE OUDE HOEVE</t>
  </si>
  <si>
    <t>SMOOTHIE VAN DE OUDE HOEVE</t>
  </si>
  <si>
    <t>DIDDEN SILKE</t>
  </si>
  <si>
    <t>ELEGANT V/H DINGENSHOF</t>
  </si>
  <si>
    <t>JAMORO VAN 'T KINROYDERVELD</t>
  </si>
  <si>
    <t>DAENEN JOHAN</t>
  </si>
  <si>
    <t>FRULING DD</t>
  </si>
  <si>
    <t>LARCO Z</t>
  </si>
  <si>
    <t>VANCAMP FÉBE</t>
  </si>
  <si>
    <t>CIAMO VH VENUSHOF Z</t>
  </si>
  <si>
    <t>SPRUCE MEADOWS HR</t>
  </si>
  <si>
    <t>SPARTINI Z</t>
  </si>
  <si>
    <t>RANI VAN HET HEIDEHOF</t>
  </si>
  <si>
    <t>TORENTO VH DINGENSHOF Z</t>
  </si>
  <si>
    <t>COX TIM</t>
  </si>
  <si>
    <t>SURPRICE VAN DE BEUZERIK</t>
  </si>
  <si>
    <t>ROBELIJNTJE 28</t>
  </si>
  <si>
    <t>KUPPENS NICK</t>
  </si>
  <si>
    <t>GAVROCHE DE LAJEFE</t>
  </si>
  <si>
    <t>COENEN ELLE</t>
  </si>
  <si>
    <t>HERA</t>
  </si>
  <si>
    <t>NICARLA VOGELENZANG</t>
  </si>
  <si>
    <t>DYNAMITE VR Z</t>
  </si>
  <si>
    <t>SAMBUCA CG</t>
  </si>
  <si>
    <t>SELAH VDE</t>
  </si>
  <si>
    <t>LOOS ARNE</t>
  </si>
  <si>
    <t>SARABANDE DE LA TOUR DU DIABLE</t>
  </si>
  <si>
    <t>SAO PAULO 28</t>
  </si>
  <si>
    <t>SINDERELLA 28</t>
  </si>
  <si>
    <t>EERLINGS KIMBERLEY</t>
  </si>
  <si>
    <t>ROX</t>
  </si>
  <si>
    <t>HERMANS ZITA</t>
  </si>
  <si>
    <t>EDEN DU FAY</t>
  </si>
  <si>
    <t>VAN ENDERT LISA</t>
  </si>
  <si>
    <t>QACHAREL</t>
  </si>
  <si>
    <t>SILAS VTS</t>
  </si>
  <si>
    <t>COPS JOLE</t>
  </si>
  <si>
    <t>DAISY</t>
  </si>
  <si>
    <t>SPIRIT V/H RUSSELTVELD</t>
  </si>
  <si>
    <t>CIBEAU VH GEBROEKERHOF Z</t>
  </si>
  <si>
    <t>CADEAU VDR Z</t>
  </si>
  <si>
    <t>GOEDHUYS FREDERIK</t>
  </si>
  <si>
    <t>ABRACADABRA Z</t>
  </si>
  <si>
    <t>ERCALINO Z</t>
  </si>
  <si>
    <t>CALECHE VD RODE POELHOEVE Z</t>
  </si>
  <si>
    <t>Asp</t>
  </si>
  <si>
    <t>Asp70</t>
  </si>
  <si>
    <t>prov</t>
  </si>
  <si>
    <t>tot</t>
  </si>
  <si>
    <t xml:space="preserve">tot </t>
  </si>
  <si>
    <t>foutloos</t>
  </si>
  <si>
    <t>Foutloos</t>
  </si>
  <si>
    <t>Prov</t>
  </si>
  <si>
    <t>Tot</t>
  </si>
  <si>
    <t xml:space="preserve">1ste plaats; 5de plaats </t>
  </si>
  <si>
    <t xml:space="preserve">1ste plaats; 6de plaats </t>
  </si>
  <si>
    <t>afgmeld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</si>
</sst>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color indexed="8"/>
      <name val="Verdana"/>
      <family val="2"/>
    </font>
    <font>
      <b/>
      <sz val="8"/>
      <color indexed="8"/>
      <name val="Verdana"/>
      <family val="2"/>
    </font>
    <font>
      <u/>
      <sz val="8"/>
      <color indexed="8"/>
      <name val="Verdana"/>
      <family val="2"/>
    </font>
    <font>
      <sz val="8"/>
      <color indexed="8"/>
      <name val="Verdana"/>
      <family val="2"/>
    </font>
    <font>
      <sz val="10"/>
      <color indexed="8"/>
      <name val="Arial"/>
      <family val="2"/>
    </font>
    <font>
      <sz val="8"/>
      <name val="Verdana"/>
      <family val="2"/>
    </font>
    <font>
      <b/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Arial"/>
      <family val="2"/>
    </font>
    <font>
      <strike/>
      <sz val="8"/>
      <color rgb="FFFF0000"/>
      <name val="Calibri Light"/>
      <family val="2"/>
    </font>
    <font>
      <strike/>
      <sz val="10"/>
      <color rgb="FFFF0000"/>
      <name val="Calibri Light"/>
      <family val="2"/>
    </font>
    <font>
      <strike/>
      <sz val="8"/>
      <color indexed="8"/>
      <name val="Calibri Light"/>
      <family val="2"/>
    </font>
    <font>
      <strike/>
      <sz val="10"/>
      <name val="Calibri Light"/>
      <family val="2"/>
    </font>
  </fonts>
  <fills count="11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5">
    <xf numFmtId="0" fontId="0" fillId="0" borderId="0"/>
    <xf numFmtId="0" fontId="11" fillId="2" borderId="10" applyNumberFormat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</cellStyleXfs>
  <cellXfs count="81">
    <xf numFmtId="0" fontId="0" fillId="0" borderId="0" xfId="0"/>
    <xf numFmtId="0" fontId="0" fillId="0" borderId="1" xfId="0" applyBorder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16" fillId="6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5" fillId="0" borderId="2" xfId="0" applyFont="1" applyBorder="1"/>
    <xf numFmtId="47" fontId="0" fillId="7" borderId="3" xfId="0" applyNumberFormat="1" applyFill="1" applyBorder="1"/>
    <xf numFmtId="47" fontId="0" fillId="0" borderId="0" xfId="0" applyNumberFormat="1"/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1" fillId="2" borderId="10" xfId="1" applyAlignment="1">
      <alignment horizontal="center" vertical="center"/>
    </xf>
    <xf numFmtId="0" fontId="11" fillId="2" borderId="10" xfId="1" applyAlignment="1">
      <alignment horizontal="center"/>
    </xf>
    <xf numFmtId="47" fontId="12" fillId="3" borderId="0" xfId="2" applyNumberFormat="1" applyAlignment="1">
      <alignment horizontal="center"/>
    </xf>
    <xf numFmtId="47" fontId="0" fillId="0" borderId="0" xfId="0" applyNumberFormat="1" applyAlignment="1">
      <alignment horizontal="center"/>
    </xf>
    <xf numFmtId="0" fontId="0" fillId="7" borderId="0" xfId="0" applyFill="1" applyAlignment="1">
      <alignment horizontal="left"/>
    </xf>
    <xf numFmtId="0" fontId="0" fillId="8" borderId="0" xfId="0" applyFill="1" applyAlignment="1">
      <alignment horizontal="left"/>
    </xf>
    <xf numFmtId="0" fontId="0" fillId="9" borderId="0" xfId="0" applyFill="1" applyAlignment="1">
      <alignment horizontal="left"/>
    </xf>
    <xf numFmtId="0" fontId="0" fillId="0" borderId="0" xfId="0" quotePrefix="1" applyAlignment="1">
      <alignment horizontal="center"/>
    </xf>
    <xf numFmtId="0" fontId="1" fillId="0" borderId="0" xfId="0" applyFont="1"/>
    <xf numFmtId="20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18" fillId="6" borderId="0" xfId="0" applyFont="1" applyFill="1"/>
    <xf numFmtId="47" fontId="19" fillId="7" borderId="0" xfId="0" applyNumberFormat="1" applyFont="1" applyFill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1" fillId="8" borderId="0" xfId="0" applyFont="1" applyFill="1" applyAlignment="1">
      <alignment horizontal="left"/>
    </xf>
    <xf numFmtId="20" fontId="0" fillId="0" borderId="4" xfId="0" applyNumberFormat="1" applyBorder="1" applyAlignment="1">
      <alignment vertical="top" wrapText="1"/>
    </xf>
    <xf numFmtId="20" fontId="0" fillId="0" borderId="5" xfId="0" applyNumberFormat="1" applyBorder="1" applyAlignment="1">
      <alignment vertical="top" wrapText="1"/>
    </xf>
    <xf numFmtId="0" fontId="14" fillId="5" borderId="6" xfId="4" applyBorder="1" applyAlignment="1">
      <alignment vertical="top" wrapText="1"/>
    </xf>
    <xf numFmtId="45" fontId="0" fillId="0" borderId="0" xfId="0" applyNumberFormat="1" applyAlignment="1">
      <alignment horizontal="center"/>
    </xf>
    <xf numFmtId="45" fontId="12" fillId="3" borderId="0" xfId="2" applyNumberFormat="1" applyAlignment="1">
      <alignment horizontal="center"/>
    </xf>
    <xf numFmtId="0" fontId="3" fillId="6" borderId="7" xfId="0" applyFont="1" applyFill="1" applyBorder="1" applyAlignment="1">
      <alignment horizontal="center" vertical="center" wrapText="1"/>
    </xf>
    <xf numFmtId="0" fontId="13" fillId="4" borderId="0" xfId="3" applyAlignment="1">
      <alignment horizontal="center"/>
    </xf>
    <xf numFmtId="45" fontId="0" fillId="7" borderId="3" xfId="0" applyNumberFormat="1" applyFill="1" applyBorder="1"/>
    <xf numFmtId="45" fontId="0" fillId="0" borderId="0" xfId="0" applyNumberFormat="1"/>
    <xf numFmtId="45" fontId="17" fillId="0" borderId="0" xfId="0" applyNumberFormat="1" applyFont="1" applyAlignment="1">
      <alignment horizontal="center" vertical="center" wrapText="1"/>
    </xf>
    <xf numFmtId="45" fontId="19" fillId="7" borderId="0" xfId="0" applyNumberFormat="1" applyFont="1" applyFill="1" applyAlignment="1">
      <alignment horizontal="center"/>
    </xf>
    <xf numFmtId="47" fontId="12" fillId="0" borderId="0" xfId="2" applyNumberFormat="1" applyFill="1" applyAlignment="1">
      <alignment horizontal="center"/>
    </xf>
    <xf numFmtId="0" fontId="6" fillId="0" borderId="1" xfId="0" applyFont="1" applyBorder="1" applyAlignment="1" applyProtection="1">
      <alignment vertical="top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8" fillId="0" borderId="0" xfId="0" applyFont="1" applyAlignment="1" applyProtection="1">
      <alignment vertical="top" wrapText="1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0" fillId="0" borderId="0" xfId="0" applyNumberFormat="1" applyFill="1" applyAlignment="1">
      <alignment horizontal="center"/>
    </xf>
    <xf numFmtId="0" fontId="20" fillId="0" borderId="11" xfId="0" applyFont="1" applyBorder="1" applyAlignment="1">
      <alignment horizontal="left"/>
    </xf>
    <xf numFmtId="0" fontId="8" fillId="8" borderId="8" xfId="0" applyFont="1" applyFill="1" applyBorder="1" applyAlignment="1" applyProtection="1">
      <alignment vertical="top" wrapText="1"/>
      <protection locked="0"/>
    </xf>
    <xf numFmtId="0" fontId="0" fillId="8" borderId="8" xfId="0" applyFill="1" applyBorder="1" applyAlignment="1">
      <alignment vertical="top"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vertical="top" wrapText="1"/>
    </xf>
    <xf numFmtId="0" fontId="8" fillId="0" borderId="0" xfId="0" applyFont="1" applyFill="1" applyBorder="1" applyAlignment="1" applyProtection="1">
      <alignment vertical="top" wrapText="1"/>
      <protection locked="0"/>
    </xf>
    <xf numFmtId="0" fontId="0" fillId="0" borderId="0" xfId="0" applyFill="1" applyBorder="1" applyAlignment="1">
      <alignment vertical="top" wrapText="1"/>
    </xf>
    <xf numFmtId="0" fontId="0" fillId="0" borderId="0" xfId="0" applyFill="1"/>
    <xf numFmtId="0" fontId="8" fillId="0" borderId="8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Alignment="1" applyProtection="1">
      <alignment vertical="top" wrapText="1"/>
      <protection locked="0"/>
    </xf>
    <xf numFmtId="0" fontId="10" fillId="0" borderId="0" xfId="0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9" fillId="0" borderId="0" xfId="0" applyFont="1" applyFill="1" applyBorder="1" applyAlignment="1" applyProtection="1">
      <alignment vertical="top" wrapText="1"/>
      <protection locked="0"/>
    </xf>
    <xf numFmtId="0" fontId="0" fillId="0" borderId="0" xfId="0" applyBorder="1" applyAlignment="1">
      <alignment vertical="top" wrapText="1"/>
    </xf>
    <xf numFmtId="0" fontId="0" fillId="0" borderId="0" xfId="0" applyBorder="1"/>
    <xf numFmtId="0" fontId="1" fillId="0" borderId="0" xfId="0" applyFont="1" applyFill="1" applyBorder="1"/>
    <xf numFmtId="0" fontId="9" fillId="0" borderId="0" xfId="0" applyFont="1" applyBorder="1" applyAlignment="1" applyProtection="1">
      <alignment vertical="top" wrapText="1"/>
      <protection locked="0"/>
    </xf>
    <xf numFmtId="0" fontId="8" fillId="0" borderId="0" xfId="0" applyFont="1" applyBorder="1" applyAlignment="1" applyProtection="1">
      <alignment vertical="top" wrapText="1"/>
      <protection locked="0"/>
    </xf>
    <xf numFmtId="0" fontId="8" fillId="8" borderId="0" xfId="0" applyFont="1" applyFill="1" applyBorder="1" applyAlignment="1" applyProtection="1">
      <alignment vertical="top" wrapText="1"/>
      <protection locked="0"/>
    </xf>
    <xf numFmtId="0" fontId="0" fillId="8" borderId="0" xfId="0" applyFill="1" applyBorder="1" applyAlignment="1">
      <alignment vertical="top" wrapText="1"/>
    </xf>
    <xf numFmtId="0" fontId="0" fillId="8" borderId="0" xfId="0" applyFill="1" applyBorder="1"/>
    <xf numFmtId="0" fontId="0" fillId="8" borderId="0" xfId="0" applyFill="1"/>
    <xf numFmtId="0" fontId="7" fillId="8" borderId="0" xfId="0" applyFont="1" applyFill="1" applyAlignment="1" applyProtection="1">
      <alignment vertical="top" wrapText="1"/>
      <protection locked="0"/>
    </xf>
    <xf numFmtId="0" fontId="0" fillId="8" borderId="0" xfId="0" applyFill="1" applyAlignment="1">
      <alignment vertical="top" wrapText="1"/>
    </xf>
    <xf numFmtId="0" fontId="8" fillId="8" borderId="0" xfId="0" applyFont="1" applyFill="1" applyAlignment="1" applyProtection="1">
      <alignment vertical="top" wrapText="1"/>
      <protection locked="0"/>
    </xf>
    <xf numFmtId="0" fontId="1" fillId="0" borderId="0" xfId="0" applyFont="1" applyFill="1"/>
    <xf numFmtId="0" fontId="21" fillId="10" borderId="0" xfId="0" applyFont="1" applyFill="1" applyBorder="1" applyAlignment="1" applyProtection="1">
      <alignment vertical="top" wrapText="1"/>
      <protection locked="0"/>
    </xf>
    <xf numFmtId="0" fontId="22" fillId="10" borderId="0" xfId="0" applyFont="1" applyFill="1" applyBorder="1" applyAlignment="1">
      <alignment vertical="top" wrapText="1"/>
    </xf>
    <xf numFmtId="0" fontId="22" fillId="10" borderId="0" xfId="0" applyFont="1" applyFill="1" applyBorder="1"/>
    <xf numFmtId="0" fontId="22" fillId="10" borderId="0" xfId="0" applyFont="1" applyFill="1"/>
    <xf numFmtId="0" fontId="5" fillId="0" borderId="9" xfId="0" applyFont="1" applyBorder="1" applyAlignment="1" applyProtection="1">
      <alignment vertical="top" wrapText="1"/>
      <protection locked="0"/>
    </xf>
    <xf numFmtId="0" fontId="23" fillId="8" borderId="0" xfId="0" applyFont="1" applyFill="1" applyBorder="1" applyAlignment="1" applyProtection="1">
      <alignment vertical="top" wrapText="1"/>
      <protection locked="0"/>
    </xf>
    <xf numFmtId="0" fontId="24" fillId="8" borderId="0" xfId="0" applyFont="1" applyFill="1" applyBorder="1" applyAlignment="1">
      <alignment vertical="top" wrapText="1"/>
    </xf>
    <xf numFmtId="0" fontId="24" fillId="8" borderId="0" xfId="0" applyFont="1" applyFill="1" applyBorder="1"/>
  </cellXfs>
  <cellStyles count="5">
    <cellStyle name="Controlecel" xfId="1" builtinId="23"/>
    <cellStyle name="Goed" xfId="2" builtinId="26"/>
    <cellStyle name="Neutraal" xfId="3" builtinId="28"/>
    <cellStyle name="Ongeldig" xfId="4" builtinId="27"/>
    <cellStyle name="Standaard" xfId="0" builtinId="0"/>
  </cellStyles>
  <dxfs count="90">
    <dxf>
      <numFmt numFmtId="29" formatCode="mm:ss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none">
          <fgColor indexed="64"/>
          <bgColor indexed="65"/>
        </patternFill>
      </fill>
    </dxf>
    <dxf>
      <alignment vertical="center" textRotation="0" wrapText="1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none">
          <fgColor indexed="64"/>
          <bgColor indexed="65"/>
        </patternFill>
      </fill>
    </dxf>
    <dxf>
      <alignment vertical="center" textRotation="0" wrapText="1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none">
          <fgColor indexed="64"/>
          <bgColor indexed="65"/>
        </patternFill>
      </fill>
    </dxf>
    <dxf>
      <alignment vertical="center" textRotation="0" wrapText="1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none">
          <fgColor indexed="64"/>
          <bgColor indexed="65"/>
        </patternFill>
      </fill>
    </dxf>
    <dxf>
      <alignment vertical="center" textRotation="0" wrapText="1" indent="0" justifyLastLine="0" shrinkToFit="0" readingOrder="0"/>
    </dxf>
    <dxf>
      <numFmt numFmtId="28" formatCode="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28" formatCode="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28" formatCode="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none">
          <fgColor indexed="64"/>
          <bgColor indexed="65"/>
        </patternFill>
      </fill>
    </dxf>
    <dxf>
      <alignment vertical="center" textRotation="0" wrapText="1" indent="0" justifyLastLine="0" shrinkToFit="0" readingOrder="0"/>
    </dxf>
    <dxf>
      <numFmt numFmtId="28" formatCode="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28" formatCode="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28" formatCode="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none">
          <fgColor indexed="64"/>
          <bgColor indexed="65"/>
        </patternFill>
      </fill>
    </dxf>
    <dxf>
      <alignment vertical="center" textRotation="0" wrapText="1" indent="0" justifyLastLine="0" shrinkToFit="0" readingOrder="0"/>
    </dxf>
    <dxf>
      <numFmt numFmtId="28" formatCode="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28" formatCode="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28" formatCode="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none">
          <fgColor indexed="64"/>
          <bgColor indexed="65"/>
        </patternFill>
      </fill>
    </dxf>
    <dxf>
      <alignment vertical="center" textRotation="0" wrapText="1" indent="0" justifyLastLine="0" shrinkToFit="0" readingOrder="0"/>
    </dxf>
    <dxf>
      <numFmt numFmtId="28" formatCode="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28" formatCode="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28" formatCode="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none">
          <fgColor indexed="64"/>
          <bgColor indexed="65"/>
        </patternFill>
      </fill>
    </dxf>
    <dxf>
      <alignment vertical="center" textRotation="0" wrapText="1" indent="0" justifyLastLine="0" shrinkToFit="0" readingOrder="0"/>
    </dxf>
    <dxf>
      <numFmt numFmtId="28" formatCode="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28" formatCode="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28" formatCode="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none">
          <fgColor indexed="64"/>
          <bgColor indexed="65"/>
        </patternFill>
      </fill>
    </dxf>
    <dxf>
      <alignment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38100</xdr:colOff>
      <xdr:row>3</xdr:row>
      <xdr:rowOff>152400</xdr:rowOff>
    </xdr:to>
    <xdr:pic>
      <xdr:nvPicPr>
        <xdr:cNvPr id="1126" name="Picture 0">
          <a:extLst>
            <a:ext uri="{FF2B5EF4-FFF2-40B4-BE49-F238E27FC236}">
              <a16:creationId xmlns:a16="http://schemas.microsoft.com/office/drawing/2014/main" id="{85C33DCB-8738-4FB2-57D4-42EB4568B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561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2</xdr:col>
      <xdr:colOff>38100</xdr:colOff>
      <xdr:row>3</xdr:row>
      <xdr:rowOff>152400</xdr:rowOff>
    </xdr:to>
    <xdr:pic>
      <xdr:nvPicPr>
        <xdr:cNvPr id="1127" name="Picture 0">
          <a:extLst>
            <a:ext uri="{FF2B5EF4-FFF2-40B4-BE49-F238E27FC236}">
              <a16:creationId xmlns:a16="http://schemas.microsoft.com/office/drawing/2014/main" id="{98A62D65-FB94-A2D4-FC82-F9AF8DECD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561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38100</xdr:colOff>
      <xdr:row>3</xdr:row>
      <xdr:rowOff>152400</xdr:rowOff>
    </xdr:to>
    <xdr:pic>
      <xdr:nvPicPr>
        <xdr:cNvPr id="11365" name="Picture 0">
          <a:extLst>
            <a:ext uri="{FF2B5EF4-FFF2-40B4-BE49-F238E27FC236}">
              <a16:creationId xmlns:a16="http://schemas.microsoft.com/office/drawing/2014/main" id="{0DE258F6-C6D6-21ED-65DD-6512348EF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1925"/>
          <a:ext cx="561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2</xdr:col>
      <xdr:colOff>38100</xdr:colOff>
      <xdr:row>3</xdr:row>
      <xdr:rowOff>152400</xdr:rowOff>
    </xdr:to>
    <xdr:pic>
      <xdr:nvPicPr>
        <xdr:cNvPr id="11366" name="Picture 0">
          <a:extLst>
            <a:ext uri="{FF2B5EF4-FFF2-40B4-BE49-F238E27FC236}">
              <a16:creationId xmlns:a16="http://schemas.microsoft.com/office/drawing/2014/main" id="{BD3C6C6F-3337-4A31-8967-135A25520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1925"/>
          <a:ext cx="561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38100</xdr:colOff>
      <xdr:row>3</xdr:row>
      <xdr:rowOff>152400</xdr:rowOff>
    </xdr:to>
    <xdr:pic>
      <xdr:nvPicPr>
        <xdr:cNvPr id="12389" name="Picture 0">
          <a:extLst>
            <a:ext uri="{FF2B5EF4-FFF2-40B4-BE49-F238E27FC236}">
              <a16:creationId xmlns:a16="http://schemas.microsoft.com/office/drawing/2014/main" id="{806ADE2E-CBE4-2775-77A4-673F6967A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1925"/>
          <a:ext cx="457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2</xdr:col>
      <xdr:colOff>38100</xdr:colOff>
      <xdr:row>3</xdr:row>
      <xdr:rowOff>152400</xdr:rowOff>
    </xdr:to>
    <xdr:pic>
      <xdr:nvPicPr>
        <xdr:cNvPr id="12390" name="Picture 0">
          <a:extLst>
            <a:ext uri="{FF2B5EF4-FFF2-40B4-BE49-F238E27FC236}">
              <a16:creationId xmlns:a16="http://schemas.microsoft.com/office/drawing/2014/main" id="{1E2A33EF-A857-E5B3-2010-A6CBB0714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1925"/>
          <a:ext cx="457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38100</xdr:colOff>
      <xdr:row>3</xdr:row>
      <xdr:rowOff>152400</xdr:rowOff>
    </xdr:to>
    <xdr:pic>
      <xdr:nvPicPr>
        <xdr:cNvPr id="13414" name="Picture 0">
          <a:extLst>
            <a:ext uri="{FF2B5EF4-FFF2-40B4-BE49-F238E27FC236}">
              <a16:creationId xmlns:a16="http://schemas.microsoft.com/office/drawing/2014/main" id="{289D4A0C-0B35-D64F-2E03-D01D497DA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1925"/>
          <a:ext cx="476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2</xdr:col>
      <xdr:colOff>38100</xdr:colOff>
      <xdr:row>3</xdr:row>
      <xdr:rowOff>152400</xdr:rowOff>
    </xdr:to>
    <xdr:pic>
      <xdr:nvPicPr>
        <xdr:cNvPr id="13415" name="Picture 0">
          <a:extLst>
            <a:ext uri="{FF2B5EF4-FFF2-40B4-BE49-F238E27FC236}">
              <a16:creationId xmlns:a16="http://schemas.microsoft.com/office/drawing/2014/main" id="{5E269CBF-ECFD-C79F-A1FE-262FE7C41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1925"/>
          <a:ext cx="476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38100</xdr:colOff>
      <xdr:row>3</xdr:row>
      <xdr:rowOff>152400</xdr:rowOff>
    </xdr:to>
    <xdr:pic>
      <xdr:nvPicPr>
        <xdr:cNvPr id="26629" name="Picture 0">
          <a:extLst>
            <a:ext uri="{FF2B5EF4-FFF2-40B4-BE49-F238E27FC236}">
              <a16:creationId xmlns:a16="http://schemas.microsoft.com/office/drawing/2014/main" id="{A002A37B-F63A-B21C-9DCB-1C941041F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1925"/>
          <a:ext cx="4191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2</xdr:col>
      <xdr:colOff>38100</xdr:colOff>
      <xdr:row>3</xdr:row>
      <xdr:rowOff>152400</xdr:rowOff>
    </xdr:to>
    <xdr:pic>
      <xdr:nvPicPr>
        <xdr:cNvPr id="26630" name="Picture 0">
          <a:extLst>
            <a:ext uri="{FF2B5EF4-FFF2-40B4-BE49-F238E27FC236}">
              <a16:creationId xmlns:a16="http://schemas.microsoft.com/office/drawing/2014/main" id="{45C40B17-A701-E9AC-A95C-A2F83244C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1925"/>
          <a:ext cx="4191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38100</xdr:colOff>
      <xdr:row>3</xdr:row>
      <xdr:rowOff>152400</xdr:rowOff>
    </xdr:to>
    <xdr:pic>
      <xdr:nvPicPr>
        <xdr:cNvPr id="21649" name="Picture 0">
          <a:extLst>
            <a:ext uri="{FF2B5EF4-FFF2-40B4-BE49-F238E27FC236}">
              <a16:creationId xmlns:a16="http://schemas.microsoft.com/office/drawing/2014/main" id="{D9B9F36F-1F3C-662D-1E5D-11BB0052A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1925"/>
          <a:ext cx="561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2</xdr:col>
      <xdr:colOff>38100</xdr:colOff>
      <xdr:row>3</xdr:row>
      <xdr:rowOff>152400</xdr:rowOff>
    </xdr:to>
    <xdr:pic>
      <xdr:nvPicPr>
        <xdr:cNvPr id="21650" name="Picture 0">
          <a:extLst>
            <a:ext uri="{FF2B5EF4-FFF2-40B4-BE49-F238E27FC236}">
              <a16:creationId xmlns:a16="http://schemas.microsoft.com/office/drawing/2014/main" id="{AFAE9AE0-81A3-75BE-72F5-504731D37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1925"/>
          <a:ext cx="561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2</xdr:col>
      <xdr:colOff>38100</xdr:colOff>
      <xdr:row>3</xdr:row>
      <xdr:rowOff>152400</xdr:rowOff>
    </xdr:to>
    <xdr:pic>
      <xdr:nvPicPr>
        <xdr:cNvPr id="21651" name="Picture 0">
          <a:extLst>
            <a:ext uri="{FF2B5EF4-FFF2-40B4-BE49-F238E27FC236}">
              <a16:creationId xmlns:a16="http://schemas.microsoft.com/office/drawing/2014/main" id="{DD2C0DE8-16A8-DD98-B177-8B99CEB9D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1925"/>
          <a:ext cx="561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38100</xdr:colOff>
      <xdr:row>3</xdr:row>
      <xdr:rowOff>152400</xdr:rowOff>
    </xdr:to>
    <xdr:pic>
      <xdr:nvPicPr>
        <xdr:cNvPr id="22721" name="Picture 0">
          <a:extLst>
            <a:ext uri="{FF2B5EF4-FFF2-40B4-BE49-F238E27FC236}">
              <a16:creationId xmlns:a16="http://schemas.microsoft.com/office/drawing/2014/main" id="{165EB50D-5F9B-EEF2-5DC7-67A0AA491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561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2</xdr:col>
      <xdr:colOff>38100</xdr:colOff>
      <xdr:row>3</xdr:row>
      <xdr:rowOff>152400</xdr:rowOff>
    </xdr:to>
    <xdr:pic>
      <xdr:nvPicPr>
        <xdr:cNvPr id="22722" name="Picture 0">
          <a:extLst>
            <a:ext uri="{FF2B5EF4-FFF2-40B4-BE49-F238E27FC236}">
              <a16:creationId xmlns:a16="http://schemas.microsoft.com/office/drawing/2014/main" id="{9A4A7183-D91D-AA6F-CA68-429A7E351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561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2</xdr:col>
      <xdr:colOff>38100</xdr:colOff>
      <xdr:row>3</xdr:row>
      <xdr:rowOff>152400</xdr:rowOff>
    </xdr:to>
    <xdr:pic>
      <xdr:nvPicPr>
        <xdr:cNvPr id="22723" name="Picture 0">
          <a:extLst>
            <a:ext uri="{FF2B5EF4-FFF2-40B4-BE49-F238E27FC236}">
              <a16:creationId xmlns:a16="http://schemas.microsoft.com/office/drawing/2014/main" id="{470CAEFF-EC1C-856C-3327-83EC68C75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561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2</xdr:col>
      <xdr:colOff>38100</xdr:colOff>
      <xdr:row>3</xdr:row>
      <xdr:rowOff>152400</xdr:rowOff>
    </xdr:to>
    <xdr:pic>
      <xdr:nvPicPr>
        <xdr:cNvPr id="22724" name="Picture 0">
          <a:extLst>
            <a:ext uri="{FF2B5EF4-FFF2-40B4-BE49-F238E27FC236}">
              <a16:creationId xmlns:a16="http://schemas.microsoft.com/office/drawing/2014/main" id="{E40D8684-8F55-44C6-B08F-4B139B91C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561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38100</xdr:colOff>
      <xdr:row>3</xdr:row>
      <xdr:rowOff>152400</xdr:rowOff>
    </xdr:to>
    <xdr:pic>
      <xdr:nvPicPr>
        <xdr:cNvPr id="20625" name="Picture 0">
          <a:extLst>
            <a:ext uri="{FF2B5EF4-FFF2-40B4-BE49-F238E27FC236}">
              <a16:creationId xmlns:a16="http://schemas.microsoft.com/office/drawing/2014/main" id="{31DE2C41-E8ED-FEC7-605B-BE4698E52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561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2</xdr:col>
      <xdr:colOff>38100</xdr:colOff>
      <xdr:row>3</xdr:row>
      <xdr:rowOff>152400</xdr:rowOff>
    </xdr:to>
    <xdr:pic>
      <xdr:nvPicPr>
        <xdr:cNvPr id="20626" name="Picture 0">
          <a:extLst>
            <a:ext uri="{FF2B5EF4-FFF2-40B4-BE49-F238E27FC236}">
              <a16:creationId xmlns:a16="http://schemas.microsoft.com/office/drawing/2014/main" id="{A9217711-A7D2-7F22-CF01-9F9D4E2A1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561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2</xdr:col>
      <xdr:colOff>38100</xdr:colOff>
      <xdr:row>3</xdr:row>
      <xdr:rowOff>152400</xdr:rowOff>
    </xdr:to>
    <xdr:pic>
      <xdr:nvPicPr>
        <xdr:cNvPr id="20627" name="Picture 0">
          <a:extLst>
            <a:ext uri="{FF2B5EF4-FFF2-40B4-BE49-F238E27FC236}">
              <a16:creationId xmlns:a16="http://schemas.microsoft.com/office/drawing/2014/main" id="{68E5FF34-7EE9-10E0-B06B-E3B082BF5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561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38100</xdr:colOff>
      <xdr:row>3</xdr:row>
      <xdr:rowOff>152400</xdr:rowOff>
    </xdr:to>
    <xdr:pic>
      <xdr:nvPicPr>
        <xdr:cNvPr id="2150" name="Picture 0">
          <a:extLst>
            <a:ext uri="{FF2B5EF4-FFF2-40B4-BE49-F238E27FC236}">
              <a16:creationId xmlns:a16="http://schemas.microsoft.com/office/drawing/2014/main" id="{6C8ED58B-F0A5-EF1B-307E-6464587C0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561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2</xdr:col>
      <xdr:colOff>38100</xdr:colOff>
      <xdr:row>4</xdr:row>
      <xdr:rowOff>0</xdr:rowOff>
    </xdr:to>
    <xdr:pic>
      <xdr:nvPicPr>
        <xdr:cNvPr id="2151" name="Picture 0">
          <a:extLst>
            <a:ext uri="{FF2B5EF4-FFF2-40B4-BE49-F238E27FC236}">
              <a16:creationId xmlns:a16="http://schemas.microsoft.com/office/drawing/2014/main" id="{A2F6C55D-6299-DCC1-3A22-4545DA95F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5619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38100</xdr:colOff>
      <xdr:row>3</xdr:row>
      <xdr:rowOff>152400</xdr:rowOff>
    </xdr:to>
    <xdr:pic>
      <xdr:nvPicPr>
        <xdr:cNvPr id="3174" name="Picture 0">
          <a:extLst>
            <a:ext uri="{FF2B5EF4-FFF2-40B4-BE49-F238E27FC236}">
              <a16:creationId xmlns:a16="http://schemas.microsoft.com/office/drawing/2014/main" id="{FC352B7E-D6C5-F132-9CE2-49DA82E64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4095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2</xdr:col>
      <xdr:colOff>38100</xdr:colOff>
      <xdr:row>3</xdr:row>
      <xdr:rowOff>152400</xdr:rowOff>
    </xdr:to>
    <xdr:pic>
      <xdr:nvPicPr>
        <xdr:cNvPr id="3175" name="Picture 0">
          <a:extLst>
            <a:ext uri="{FF2B5EF4-FFF2-40B4-BE49-F238E27FC236}">
              <a16:creationId xmlns:a16="http://schemas.microsoft.com/office/drawing/2014/main" id="{CECB8803-C0FE-5FA8-3ACD-E31C28CC8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4095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38100</xdr:colOff>
      <xdr:row>3</xdr:row>
      <xdr:rowOff>152400</xdr:rowOff>
    </xdr:to>
    <xdr:pic>
      <xdr:nvPicPr>
        <xdr:cNvPr id="4198" name="Picture 0">
          <a:extLst>
            <a:ext uri="{FF2B5EF4-FFF2-40B4-BE49-F238E27FC236}">
              <a16:creationId xmlns:a16="http://schemas.microsoft.com/office/drawing/2014/main" id="{B379D5E7-4D56-54F2-857A-69986B388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1925"/>
          <a:ext cx="4476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2</xdr:col>
      <xdr:colOff>38100</xdr:colOff>
      <xdr:row>3</xdr:row>
      <xdr:rowOff>152400</xdr:rowOff>
    </xdr:to>
    <xdr:pic>
      <xdr:nvPicPr>
        <xdr:cNvPr id="4199" name="Picture 0">
          <a:extLst>
            <a:ext uri="{FF2B5EF4-FFF2-40B4-BE49-F238E27FC236}">
              <a16:creationId xmlns:a16="http://schemas.microsoft.com/office/drawing/2014/main" id="{3719C133-B49B-DA8D-FD9D-62D8FD8C8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1925"/>
          <a:ext cx="4476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38100</xdr:colOff>
      <xdr:row>3</xdr:row>
      <xdr:rowOff>152400</xdr:rowOff>
    </xdr:to>
    <xdr:pic>
      <xdr:nvPicPr>
        <xdr:cNvPr id="5222" name="Picture 0">
          <a:extLst>
            <a:ext uri="{FF2B5EF4-FFF2-40B4-BE49-F238E27FC236}">
              <a16:creationId xmlns:a16="http://schemas.microsoft.com/office/drawing/2014/main" id="{EBFDAED1-1663-DF1B-1905-3A981F535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1925"/>
          <a:ext cx="5238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2</xdr:col>
      <xdr:colOff>38100</xdr:colOff>
      <xdr:row>3</xdr:row>
      <xdr:rowOff>152400</xdr:rowOff>
    </xdr:to>
    <xdr:pic>
      <xdr:nvPicPr>
        <xdr:cNvPr id="5223" name="Picture 0">
          <a:extLst>
            <a:ext uri="{FF2B5EF4-FFF2-40B4-BE49-F238E27FC236}">
              <a16:creationId xmlns:a16="http://schemas.microsoft.com/office/drawing/2014/main" id="{ED5B8222-EC94-E82D-8CD2-079E89E60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1925"/>
          <a:ext cx="5238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38100</xdr:colOff>
      <xdr:row>3</xdr:row>
      <xdr:rowOff>152400</xdr:rowOff>
    </xdr:to>
    <xdr:pic>
      <xdr:nvPicPr>
        <xdr:cNvPr id="6246" name="Picture 0">
          <a:extLst>
            <a:ext uri="{FF2B5EF4-FFF2-40B4-BE49-F238E27FC236}">
              <a16:creationId xmlns:a16="http://schemas.microsoft.com/office/drawing/2014/main" id="{D8A7C99C-FAE6-5767-846C-9C46F9B54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1925"/>
          <a:ext cx="3810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2</xdr:col>
      <xdr:colOff>38100</xdr:colOff>
      <xdr:row>3</xdr:row>
      <xdr:rowOff>152400</xdr:rowOff>
    </xdr:to>
    <xdr:pic>
      <xdr:nvPicPr>
        <xdr:cNvPr id="6247" name="Picture 0">
          <a:extLst>
            <a:ext uri="{FF2B5EF4-FFF2-40B4-BE49-F238E27FC236}">
              <a16:creationId xmlns:a16="http://schemas.microsoft.com/office/drawing/2014/main" id="{3D5E4303-1A26-66E2-2F30-A068A3ED1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1925"/>
          <a:ext cx="3810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38100</xdr:colOff>
      <xdr:row>3</xdr:row>
      <xdr:rowOff>152400</xdr:rowOff>
    </xdr:to>
    <xdr:pic>
      <xdr:nvPicPr>
        <xdr:cNvPr id="7270" name="Picture 0">
          <a:extLst>
            <a:ext uri="{FF2B5EF4-FFF2-40B4-BE49-F238E27FC236}">
              <a16:creationId xmlns:a16="http://schemas.microsoft.com/office/drawing/2014/main" id="{54FF5B8B-F822-F527-7EF7-DA0C9FE4B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1925"/>
          <a:ext cx="4857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2</xdr:col>
      <xdr:colOff>38100</xdr:colOff>
      <xdr:row>3</xdr:row>
      <xdr:rowOff>152400</xdr:rowOff>
    </xdr:to>
    <xdr:pic>
      <xdr:nvPicPr>
        <xdr:cNvPr id="7271" name="Picture 0">
          <a:extLst>
            <a:ext uri="{FF2B5EF4-FFF2-40B4-BE49-F238E27FC236}">
              <a16:creationId xmlns:a16="http://schemas.microsoft.com/office/drawing/2014/main" id="{0E787892-1CB6-DAF1-F72F-7B7BE0E36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1925"/>
          <a:ext cx="4857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38100</xdr:colOff>
      <xdr:row>3</xdr:row>
      <xdr:rowOff>152400</xdr:rowOff>
    </xdr:to>
    <xdr:pic>
      <xdr:nvPicPr>
        <xdr:cNvPr id="8294" name="Picture 0">
          <a:extLst>
            <a:ext uri="{FF2B5EF4-FFF2-40B4-BE49-F238E27FC236}">
              <a16:creationId xmlns:a16="http://schemas.microsoft.com/office/drawing/2014/main" id="{E1CBDC2A-C5E2-0805-FEE4-416257F29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1925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2</xdr:col>
      <xdr:colOff>38100</xdr:colOff>
      <xdr:row>3</xdr:row>
      <xdr:rowOff>152400</xdr:rowOff>
    </xdr:to>
    <xdr:pic>
      <xdr:nvPicPr>
        <xdr:cNvPr id="8295" name="Picture 0">
          <a:extLst>
            <a:ext uri="{FF2B5EF4-FFF2-40B4-BE49-F238E27FC236}">
              <a16:creationId xmlns:a16="http://schemas.microsoft.com/office/drawing/2014/main" id="{25D3B8BB-5364-DAD5-B861-D579DCA8E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1925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0000000}" name="Tabel1315" displayName="Tabel1315" ref="B2:H30" totalsRowShown="0" headerRowDxfId="89" dataDxfId="88" tableBorderDxfId="87">
  <autoFilter ref="B2:H30" xr:uid="{00000000-0009-0000-0100-00000E000000}"/>
  <tableColumns count="7">
    <tableColumn id="4" xr3:uid="{00000000-0010-0000-0000-000004000000}" name="ongeveer aantal combinaties" dataDxfId="86"/>
    <tableColumn id="5" xr3:uid="{00000000-0010-0000-0000-000005000000}" name="omschrijving" dataDxfId="85"/>
    <tableColumn id="10" xr3:uid="{00000000-0010-0000-0000-00000A000000}" name="tijd per comb" dataDxfId="84"/>
    <tableColumn id="6" xr3:uid="{00000000-0010-0000-0000-000006000000}" name="voorziene tijd in min" dataDxfId="83"/>
    <tableColumn id="3" xr3:uid="{00000000-0010-0000-0000-000003000000}" name="Startuur" dataDxfId="82"/>
    <tableColumn id="9" xr3:uid="{00000000-0010-0000-0000-000009000000}" name="voorziene tijd" dataDxfId="81">
      <calculatedColumnFormula>TIME(0,0,'DR (2)'!$E3)</calculatedColumnFormula>
    </tableColumn>
    <tableColumn id="8" xr3:uid="{00000000-0010-0000-0000-000008000000}" name="Einduur" dataDxfId="80">
      <calculatedColumnFormula>'DR (2)'!$F3+'DR (2)'!$G3</calculatedColumnFormula>
    </tableColumn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1000000}" name="Tabel13416" displayName="Tabel13416" ref="B66:H96" totalsRowShown="0" headerRowDxfId="79" dataDxfId="78" tableBorderDxfId="77">
  <autoFilter ref="B66:H96" xr:uid="{00000000-0009-0000-0100-00000F000000}"/>
  <tableColumns count="7">
    <tableColumn id="4" xr3:uid="{00000000-0010-0000-0100-000004000000}" name="ongeveer aantal combinaties" dataDxfId="76"/>
    <tableColumn id="5" xr3:uid="{00000000-0010-0000-0100-000005000000}" name="omschrijving" dataDxfId="75"/>
    <tableColumn id="10" xr3:uid="{00000000-0010-0000-0100-00000A000000}" name="tijd per comb" dataDxfId="74"/>
    <tableColumn id="6" xr3:uid="{00000000-0010-0000-0100-000006000000}" name="voorziene tijd in min" dataDxfId="73"/>
    <tableColumn id="3" xr3:uid="{00000000-0010-0000-0100-000003000000}" name="Startuur" dataDxfId="72"/>
    <tableColumn id="9" xr3:uid="{00000000-0010-0000-0100-000009000000}" name="voorziene tijd" dataDxfId="71">
      <calculatedColumnFormula>TIME(0,0,'DR (2)'!$E67)</calculatedColumnFormula>
    </tableColumn>
    <tableColumn id="8" xr3:uid="{00000000-0010-0000-0100-000008000000}" name="Einduur" dataDxfId="70">
      <calculatedColumnFormula>'DR (2)'!$F67+'DR (2)'!$G67</calculatedColumnFormula>
    </tableColumn>
  </tableColumns>
  <tableStyleInfo name="TableStyleLight15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2000000}" name="Tabel134517" displayName="Tabel134517" ref="B33:H61" totalsRowShown="0" headerRowDxfId="69" dataDxfId="68" tableBorderDxfId="67">
  <autoFilter ref="B33:H61" xr:uid="{00000000-0009-0000-0100-000010000000}"/>
  <tableColumns count="7">
    <tableColumn id="4" xr3:uid="{00000000-0010-0000-0200-000004000000}" name="ongeveer aantal combinaties" dataDxfId="66"/>
    <tableColumn id="5" xr3:uid="{00000000-0010-0000-0200-000005000000}" name="omschrijving" dataDxfId="65"/>
    <tableColumn id="10" xr3:uid="{00000000-0010-0000-0200-00000A000000}" name="tijd per comb" dataDxfId="64"/>
    <tableColumn id="6" xr3:uid="{00000000-0010-0000-0200-000006000000}" name="voorziene tijd in min" dataDxfId="63"/>
    <tableColumn id="3" xr3:uid="{00000000-0010-0000-0200-000003000000}" name="Startuur" dataDxfId="62"/>
    <tableColumn id="9" xr3:uid="{00000000-0010-0000-0200-000009000000}" name="voorziene tijd" dataDxfId="61">
      <calculatedColumnFormula>TIME(0,0,'DR (2)'!$E34)</calculatedColumnFormula>
    </tableColumn>
    <tableColumn id="8" xr3:uid="{00000000-0010-0000-0200-000008000000}" name="Einduur" dataDxfId="60">
      <calculatedColumnFormula>'DR (2)'!$F34+'DR (2)'!$G34</calculatedColumnFormula>
    </tableColumn>
  </tableColumns>
  <tableStyleInfo name="TableStyleLight15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3000000}" name="Tabel134618" displayName="Tabel134618" ref="B101:H111" totalsRowShown="0" headerRowDxfId="59" dataDxfId="58" tableBorderDxfId="57">
  <autoFilter ref="B101:H111" xr:uid="{00000000-0009-0000-0100-000011000000}"/>
  <tableColumns count="7">
    <tableColumn id="4" xr3:uid="{00000000-0010-0000-0300-000004000000}" name="ongeveer aantal combinaties" dataDxfId="56"/>
    <tableColumn id="5" xr3:uid="{00000000-0010-0000-0300-000005000000}" name="omschrijving" dataDxfId="55"/>
    <tableColumn id="10" xr3:uid="{00000000-0010-0000-0300-00000A000000}" name="tijd per comb" dataDxfId="54"/>
    <tableColumn id="6" xr3:uid="{00000000-0010-0000-0300-000006000000}" name="voorziene tijd in min" dataDxfId="53"/>
    <tableColumn id="3" xr3:uid="{00000000-0010-0000-0300-000003000000}" name="Startuur" dataDxfId="52"/>
    <tableColumn id="9" xr3:uid="{00000000-0010-0000-0300-000009000000}" name="voorziene tijd" dataDxfId="51">
      <calculatedColumnFormula>TIME(0,0,'DR (2)'!$E102)</calculatedColumnFormula>
    </tableColumn>
    <tableColumn id="8" xr3:uid="{00000000-0010-0000-0300-000008000000}" name="Einduur" dataDxfId="50">
      <calculatedColumnFormula>'DR (2)'!$F102+'DR (2)'!$G102</calculatedColumnFormula>
    </tableColumn>
  </tableColumns>
  <tableStyleInfo name="TableStyleLight15" showFirstColumn="0" showLastColumn="0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4000000}" name="Tabel13461819" displayName="Tabel13461819" ref="B115:H125" totalsRowShown="0" headerRowDxfId="49" dataDxfId="48" tableBorderDxfId="47">
  <autoFilter ref="B115:H125" xr:uid="{00000000-0009-0000-0100-000012000000}"/>
  <tableColumns count="7">
    <tableColumn id="4" xr3:uid="{00000000-0010-0000-0400-000004000000}" name="ongeveer aantal combinaties" dataDxfId="46"/>
    <tableColumn id="5" xr3:uid="{00000000-0010-0000-0400-000005000000}" name="omschrijving" dataDxfId="45"/>
    <tableColumn id="10" xr3:uid="{00000000-0010-0000-0400-00000A000000}" name="tijd per comb" dataDxfId="44"/>
    <tableColumn id="6" xr3:uid="{00000000-0010-0000-0400-000006000000}" name="voorziene tijd in min" dataDxfId="43"/>
    <tableColumn id="3" xr3:uid="{00000000-0010-0000-0400-000003000000}" name="Startuur" dataDxfId="42"/>
    <tableColumn id="9" xr3:uid="{00000000-0010-0000-0400-000009000000}" name="voorziene tijd" dataDxfId="41">
      <calculatedColumnFormula>TIME(0,0,'DR (2)'!$E116)</calculatedColumnFormula>
    </tableColumn>
    <tableColumn id="8" xr3:uid="{00000000-0010-0000-0400-000008000000}" name="Einduur" dataDxfId="40">
      <calculatedColumnFormula>'DR (2)'!$F116+'DR (2)'!$G116</calculatedColumnFormula>
    </tableColumn>
  </tableColumns>
  <tableStyleInfo name="TableStyleLight15" showFirstColumn="0" showLastColumn="0" showRowStripes="0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Tabel13" displayName="Tabel13" ref="B2:H30" totalsRowShown="0" headerRowDxfId="39" dataDxfId="38" tableBorderDxfId="37">
  <autoFilter ref="B2:H30" xr:uid="{00000000-0009-0000-0100-000007000000}"/>
  <tableColumns count="7">
    <tableColumn id="4" xr3:uid="{00000000-0010-0000-0500-000004000000}" name="ongeveer aantal combinaties" dataDxfId="36"/>
    <tableColumn id="5" xr3:uid="{00000000-0010-0000-0500-000005000000}" name="omschrijving" dataDxfId="35"/>
    <tableColumn id="10" xr3:uid="{00000000-0010-0000-0500-00000A000000}" name="tijd per comb" dataDxfId="34"/>
    <tableColumn id="6" xr3:uid="{00000000-0010-0000-0500-000006000000}" name="voorziene tijd in min" dataDxfId="33"/>
    <tableColumn id="3" xr3:uid="{00000000-0010-0000-0500-000003000000}" name="Startuur" dataDxfId="32"/>
    <tableColumn id="9" xr3:uid="{00000000-0010-0000-0500-000009000000}" name="voorziene tijd" dataDxfId="31">
      <calculatedColumnFormula>TIME(0,0,DR!$E3)</calculatedColumnFormula>
    </tableColumn>
    <tableColumn id="8" xr3:uid="{00000000-0010-0000-0500-000008000000}" name="Einduur" dataDxfId="30">
      <calculatedColumnFormula>DR!$F3+DR!$G3</calculatedColumnFormula>
    </tableColumn>
  </tableColumns>
  <tableStyleInfo name="TableStyleLight15" showFirstColumn="0" showLastColumn="0" showRowStripes="0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el134" displayName="Tabel134" ref="B34:H64" totalsRowShown="0" headerRowDxfId="29" dataDxfId="28" tableBorderDxfId="27">
  <autoFilter ref="B34:H64" xr:uid="{00000000-0009-0000-0100-000008000000}"/>
  <tableColumns count="7">
    <tableColumn id="4" xr3:uid="{00000000-0010-0000-0600-000004000000}" name="ongeveer aantal combinaties" dataDxfId="26"/>
    <tableColumn id="5" xr3:uid="{00000000-0010-0000-0600-000005000000}" name="omschrijving" dataDxfId="25"/>
    <tableColumn id="10" xr3:uid="{00000000-0010-0000-0600-00000A000000}" name="tijd per comb" dataDxfId="24"/>
    <tableColumn id="6" xr3:uid="{00000000-0010-0000-0600-000006000000}" name="voorziene tijd in min" dataDxfId="23"/>
    <tableColumn id="3" xr3:uid="{00000000-0010-0000-0600-000003000000}" name="Startuur" dataDxfId="22"/>
    <tableColumn id="9" xr3:uid="{00000000-0010-0000-0600-000009000000}" name="voorziene tijd" dataDxfId="21">
      <calculatedColumnFormula>TIME(0,0,DR!$E35)</calculatedColumnFormula>
    </tableColumn>
    <tableColumn id="8" xr3:uid="{00000000-0010-0000-0600-000008000000}" name="Einduur" dataDxfId="20">
      <calculatedColumnFormula>DR!$F35+DR!$G35</calculatedColumnFormula>
    </tableColumn>
  </tableColumns>
  <tableStyleInfo name="TableStyleLight15" showFirstColumn="0" showLastColumn="0" showRowStripes="0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Tabel1345" displayName="Tabel1345" ref="B68:H96" totalsRowShown="0" headerRowDxfId="19" dataDxfId="18" tableBorderDxfId="17">
  <autoFilter ref="B68:H96" xr:uid="{00000000-0009-0000-0100-000009000000}"/>
  <tableColumns count="7">
    <tableColumn id="4" xr3:uid="{00000000-0010-0000-0700-000004000000}" name="ongeveer aantal combinaties" dataDxfId="16"/>
    <tableColumn id="5" xr3:uid="{00000000-0010-0000-0700-000005000000}" name="omschrijving" dataDxfId="15"/>
    <tableColumn id="10" xr3:uid="{00000000-0010-0000-0700-00000A000000}" name="tijd per comb" dataDxfId="14"/>
    <tableColumn id="6" xr3:uid="{00000000-0010-0000-0700-000006000000}" name="voorziene tijd in min" dataDxfId="13"/>
    <tableColumn id="3" xr3:uid="{00000000-0010-0000-0700-000003000000}" name="Startuur" dataDxfId="12"/>
    <tableColumn id="9" xr3:uid="{00000000-0010-0000-0700-000009000000}" name="voorziene tijd" dataDxfId="11">
      <calculatedColumnFormula>TIME(0,0,DR!$E69)</calculatedColumnFormula>
    </tableColumn>
    <tableColumn id="8" xr3:uid="{00000000-0010-0000-0700-000008000000}" name="Einduur" dataDxfId="10">
      <calculatedColumnFormula>DR!$F69+DR!$G69</calculatedColumnFormula>
    </tableColumn>
  </tableColumns>
  <tableStyleInfo name="TableStyleLight15" showFirstColumn="0" showLastColumn="0" showRowStripes="0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Tabel1346" displayName="Tabel1346" ref="B100:H110" totalsRowShown="0" headerRowDxfId="9" dataDxfId="8" tableBorderDxfId="7">
  <autoFilter ref="B100:H110" xr:uid="{00000000-0009-0000-0100-00000A000000}"/>
  <tableColumns count="7">
    <tableColumn id="4" xr3:uid="{00000000-0010-0000-0800-000004000000}" name="ongeveer aantal combinaties" dataDxfId="6"/>
    <tableColumn id="5" xr3:uid="{00000000-0010-0000-0800-000005000000}" name="omschrijving" dataDxfId="5"/>
    <tableColumn id="10" xr3:uid="{00000000-0010-0000-0800-00000A000000}" name="tijd per comb" dataDxfId="4"/>
    <tableColumn id="6" xr3:uid="{00000000-0010-0000-0800-000006000000}" name="voorziene tijd in min" dataDxfId="3"/>
    <tableColumn id="3" xr3:uid="{00000000-0010-0000-0800-000003000000}" name="Startuur" dataDxfId="2"/>
    <tableColumn id="9" xr3:uid="{00000000-0010-0000-0800-000009000000}" name="voorziene tijd" dataDxfId="1">
      <calculatedColumnFormula>TIME(0,0,DR!$E101)</calculatedColumnFormula>
    </tableColumn>
    <tableColumn id="8" xr3:uid="{00000000-0010-0000-0800-000008000000}" name="Einduur" dataDxfId="0">
      <calculatedColumnFormula>DR!$F101+DR!$G101</calculatedColumnFormula>
    </tableColumn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table" Target="../tables/table6.xml"/><Relationship Id="rId4" Type="http://schemas.openxmlformats.org/officeDocument/2006/relationships/table" Target="../tables/table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K173"/>
  <sheetViews>
    <sheetView workbookViewId="0">
      <selection activeCell="A9" sqref="A9:J9"/>
    </sheetView>
  </sheetViews>
  <sheetFormatPr defaultRowHeight="13.2" x14ac:dyDescent="0.25"/>
  <cols>
    <col min="1" max="1" width="2.88671875" style="2" bestFit="1" customWidth="1"/>
    <col min="2" max="2" width="7.88671875" style="2" customWidth="1"/>
    <col min="3" max="3" width="34.6640625" style="2" customWidth="1"/>
    <col min="4" max="4" width="11.109375" style="2" customWidth="1"/>
    <col min="5" max="5" width="11.33203125" style="2" customWidth="1"/>
    <col min="6" max="6" width="10.6640625" style="2" customWidth="1"/>
    <col min="7" max="7" width="3.33203125" style="2" customWidth="1"/>
    <col min="8" max="8" width="6.5546875" style="2" bestFit="1" customWidth="1"/>
    <col min="9" max="9" width="4.6640625" bestFit="1" customWidth="1"/>
    <col min="10" max="10" width="3.109375" bestFit="1" customWidth="1"/>
  </cols>
  <sheetData>
    <row r="6" spans="1:11" x14ac:dyDescent="0.25">
      <c r="A6" s="77" t="s">
        <v>536</v>
      </c>
      <c r="B6" s="77"/>
      <c r="C6" s="77"/>
      <c r="D6" s="77"/>
      <c r="E6" s="77"/>
      <c r="F6" s="77"/>
      <c r="G6" s="77"/>
    </row>
    <row r="7" spans="1:11" x14ac:dyDescent="0.25">
      <c r="A7" s="41"/>
      <c r="B7" s="1"/>
      <c r="C7" s="41" t="s">
        <v>0</v>
      </c>
      <c r="D7" s="1"/>
      <c r="E7" s="1"/>
      <c r="F7" s="1"/>
      <c r="G7" s="1"/>
    </row>
    <row r="8" spans="1:11" ht="12.75" customHeight="1" x14ac:dyDescent="0.25">
      <c r="A8" s="42" t="s">
        <v>1</v>
      </c>
      <c r="C8" s="42" t="s">
        <v>2</v>
      </c>
      <c r="D8" s="42" t="s">
        <v>3</v>
      </c>
      <c r="E8" s="42" t="s">
        <v>4</v>
      </c>
      <c r="F8" s="42" t="s">
        <v>5</v>
      </c>
      <c r="G8" s="42"/>
      <c r="H8" s="2" t="s">
        <v>302</v>
      </c>
      <c r="I8" s="42" t="s">
        <v>799</v>
      </c>
      <c r="J8" s="42" t="s">
        <v>800</v>
      </c>
    </row>
    <row r="9" spans="1:11" s="53" customFormat="1" ht="12.75" customHeight="1" x14ac:dyDescent="0.25">
      <c r="A9" s="65">
        <v>1</v>
      </c>
      <c r="B9" s="66"/>
      <c r="C9" s="65" t="s">
        <v>537</v>
      </c>
      <c r="D9" s="65" t="s">
        <v>188</v>
      </c>
      <c r="E9" s="65">
        <v>1209163</v>
      </c>
      <c r="F9" s="65"/>
      <c r="G9" s="65"/>
      <c r="H9" s="66">
        <v>50</v>
      </c>
      <c r="I9" s="67">
        <v>20</v>
      </c>
      <c r="J9" s="65">
        <v>70</v>
      </c>
      <c r="K9" s="58"/>
    </row>
    <row r="10" spans="1:11" s="53" customFormat="1" ht="12.75" customHeight="1" x14ac:dyDescent="0.25">
      <c r="A10" s="51">
        <v>2</v>
      </c>
      <c r="B10" s="52"/>
      <c r="C10" s="51" t="s">
        <v>538</v>
      </c>
      <c r="D10" s="51" t="s">
        <v>277</v>
      </c>
      <c r="E10" s="51">
        <v>1202190</v>
      </c>
      <c r="F10" s="51"/>
      <c r="G10" s="51"/>
      <c r="H10" s="52">
        <v>15</v>
      </c>
      <c r="I10" s="58"/>
      <c r="J10" s="58">
        <v>15</v>
      </c>
      <c r="K10" s="58"/>
    </row>
    <row r="11" spans="1:11" s="53" customFormat="1" ht="12.75" customHeight="1" x14ac:dyDescent="0.25">
      <c r="A11" s="59"/>
      <c r="B11" s="52"/>
      <c r="C11" s="59"/>
      <c r="D11" s="59"/>
      <c r="E11" s="59"/>
      <c r="F11" s="59"/>
      <c r="G11" s="59"/>
      <c r="H11" s="52"/>
      <c r="I11" s="58"/>
      <c r="J11" s="58"/>
      <c r="K11" s="58"/>
    </row>
    <row r="12" spans="1:11" ht="12.75" customHeight="1" x14ac:dyDescent="0.25">
      <c r="A12" s="60"/>
      <c r="B12" s="60"/>
      <c r="C12" s="60"/>
      <c r="D12" s="60"/>
      <c r="E12" s="60"/>
      <c r="F12" s="60"/>
      <c r="G12" s="60"/>
      <c r="H12" s="60"/>
      <c r="I12" s="61"/>
      <c r="J12" s="61"/>
      <c r="K12" s="61"/>
    </row>
    <row r="13" spans="1:11" ht="12.75" customHeight="1" x14ac:dyDescent="0.25"/>
    <row r="14" spans="1:11" ht="12.75" customHeight="1" x14ac:dyDescent="0.25"/>
    <row r="15" spans="1:11" ht="12.75" customHeight="1" x14ac:dyDescent="0.25"/>
    <row r="16" spans="1:11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</sheetData>
  <mergeCells count="1">
    <mergeCell ref="A6:G6"/>
  </mergeCells>
  <phoneticPr fontId="0" type="noConversion"/>
  <pageMargins left="0.39370078740157483" right="0.39370078740157483" top="0.39370078740157483" bottom="0.720220472440945" header="0.39370078740157483" footer="0.39370078740157483"/>
  <pageSetup paperSize="9" orientation="portrait" horizontalDpi="0" verticalDpi="0"/>
  <headerFooter alignWithMargins="0">
    <oddFooter xml:space="preserve">&amp;L&amp;"Verdana"&amp;8 Pag. 1/10 &amp;C&amp;R&amp;"Verdana"&amp;8 29/08/2021 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6:J173"/>
  <sheetViews>
    <sheetView topLeftCell="A3" workbookViewId="0">
      <selection activeCell="A9" sqref="A9:J16"/>
    </sheetView>
  </sheetViews>
  <sheetFormatPr defaultRowHeight="13.2" x14ac:dyDescent="0.25"/>
  <cols>
    <col min="1" max="1" width="3" style="2" bestFit="1" customWidth="1"/>
    <col min="2" max="2" width="7.88671875" style="2" customWidth="1"/>
    <col min="3" max="3" width="23.109375" style="2" customWidth="1"/>
    <col min="4" max="4" width="16.44140625" style="2" customWidth="1"/>
    <col min="5" max="5" width="11.33203125" style="2" customWidth="1"/>
    <col min="6" max="6" width="31" style="2" customWidth="1"/>
    <col min="7" max="7" width="6.88671875" style="2" customWidth="1"/>
    <col min="8" max="8" width="7.6640625" bestFit="1" customWidth="1"/>
    <col min="9" max="9" width="4.6640625" bestFit="1" customWidth="1"/>
    <col min="10" max="10" width="4.6640625" customWidth="1"/>
  </cols>
  <sheetData>
    <row r="6" spans="1:10" x14ac:dyDescent="0.25">
      <c r="A6" s="77" t="s">
        <v>536</v>
      </c>
      <c r="B6" s="77"/>
      <c r="C6" s="77"/>
      <c r="D6" s="77"/>
      <c r="E6" s="77"/>
      <c r="F6" s="77"/>
      <c r="G6" s="77"/>
    </row>
    <row r="7" spans="1:10" x14ac:dyDescent="0.25">
      <c r="A7" s="41"/>
      <c r="B7" s="1"/>
      <c r="C7" s="41" t="s">
        <v>303</v>
      </c>
      <c r="D7" s="1"/>
      <c r="E7" s="1"/>
      <c r="F7" s="1"/>
      <c r="G7" s="1"/>
    </row>
    <row r="8" spans="1:10" ht="12.75" customHeight="1" x14ac:dyDescent="0.25">
      <c r="A8" s="42" t="s">
        <v>1</v>
      </c>
      <c r="C8" s="42" t="s">
        <v>2</v>
      </c>
      <c r="D8" s="42" t="s">
        <v>3</v>
      </c>
      <c r="E8" s="42" t="s">
        <v>4</v>
      </c>
      <c r="F8" s="42" t="s">
        <v>5</v>
      </c>
      <c r="G8" s="42" t="s">
        <v>302</v>
      </c>
      <c r="H8" s="42" t="s">
        <v>803</v>
      </c>
      <c r="I8" s="42" t="s">
        <v>804</v>
      </c>
      <c r="J8" s="42" t="s">
        <v>805</v>
      </c>
    </row>
    <row r="9" spans="1:10" s="58" customFormat="1" ht="12" customHeight="1" x14ac:dyDescent="0.25">
      <c r="A9" s="65">
        <v>1</v>
      </c>
      <c r="B9" s="66"/>
      <c r="C9" s="65" t="s">
        <v>307</v>
      </c>
      <c r="D9" s="65" t="s">
        <v>260</v>
      </c>
      <c r="E9" s="65">
        <v>100050510</v>
      </c>
      <c r="F9" s="65" t="s">
        <v>360</v>
      </c>
      <c r="G9" s="66">
        <v>63</v>
      </c>
      <c r="H9" s="67"/>
      <c r="I9" s="67">
        <v>4</v>
      </c>
      <c r="J9" s="67">
        <f t="shared" ref="J9:J37" si="0">SUM(G9:I9)</f>
        <v>67</v>
      </c>
    </row>
    <row r="10" spans="1:10" s="58" customFormat="1" ht="12.75" customHeight="1" x14ac:dyDescent="0.25">
      <c r="A10" s="65">
        <v>2</v>
      </c>
      <c r="B10" s="66"/>
      <c r="C10" s="65" t="s">
        <v>312</v>
      </c>
      <c r="D10" s="65" t="s">
        <v>27</v>
      </c>
      <c r="E10" s="65">
        <v>100043038</v>
      </c>
      <c r="F10" s="65" t="s">
        <v>313</v>
      </c>
      <c r="G10" s="66">
        <v>56</v>
      </c>
      <c r="H10" s="67">
        <v>4</v>
      </c>
      <c r="I10" s="65">
        <v>6</v>
      </c>
      <c r="J10" s="67">
        <f t="shared" si="0"/>
        <v>66</v>
      </c>
    </row>
    <row r="11" spans="1:10" s="58" customFormat="1" ht="12.75" customHeight="1" x14ac:dyDescent="0.25">
      <c r="A11" s="65">
        <v>3</v>
      </c>
      <c r="B11" s="66"/>
      <c r="C11" s="65" t="s">
        <v>312</v>
      </c>
      <c r="D11" s="65" t="s">
        <v>27</v>
      </c>
      <c r="E11" s="65">
        <v>100046319</v>
      </c>
      <c r="F11" s="65" t="s">
        <v>314</v>
      </c>
      <c r="G11" s="66">
        <v>57</v>
      </c>
      <c r="H11" s="67"/>
      <c r="I11" s="67">
        <v>2</v>
      </c>
      <c r="J11" s="67">
        <f t="shared" si="0"/>
        <v>59</v>
      </c>
    </row>
    <row r="12" spans="1:10" s="58" customFormat="1" ht="12.75" customHeight="1" x14ac:dyDescent="0.25">
      <c r="A12" s="65">
        <v>4</v>
      </c>
      <c r="B12" s="66"/>
      <c r="C12" s="65" t="s">
        <v>326</v>
      </c>
      <c r="D12" s="65" t="s">
        <v>18</v>
      </c>
      <c r="E12" s="65">
        <v>100037954</v>
      </c>
      <c r="F12" s="65" t="s">
        <v>327</v>
      </c>
      <c r="G12" s="66">
        <v>30</v>
      </c>
      <c r="H12" s="67">
        <v>4</v>
      </c>
      <c r="I12" s="65">
        <v>15</v>
      </c>
      <c r="J12" s="67">
        <f t="shared" si="0"/>
        <v>49</v>
      </c>
    </row>
    <row r="13" spans="1:10" s="58" customFormat="1" ht="12.75" customHeight="1" x14ac:dyDescent="0.25">
      <c r="A13" s="65">
        <v>5</v>
      </c>
      <c r="B13" s="66"/>
      <c r="C13" s="65" t="s">
        <v>312</v>
      </c>
      <c r="D13" s="65" t="s">
        <v>27</v>
      </c>
      <c r="E13" s="65">
        <v>100049841</v>
      </c>
      <c r="F13" s="65" t="s">
        <v>328</v>
      </c>
      <c r="G13" s="66">
        <v>21</v>
      </c>
      <c r="H13" s="67">
        <v>4</v>
      </c>
      <c r="I13" s="65">
        <v>20</v>
      </c>
      <c r="J13" s="67">
        <f t="shared" si="0"/>
        <v>45</v>
      </c>
    </row>
    <row r="14" spans="1:10" s="58" customFormat="1" ht="12.75" customHeight="1" x14ac:dyDescent="0.25">
      <c r="A14" s="65">
        <v>6</v>
      </c>
      <c r="B14" s="66"/>
      <c r="C14" s="65" t="s">
        <v>318</v>
      </c>
      <c r="D14" s="65" t="s">
        <v>20</v>
      </c>
      <c r="E14" s="65">
        <v>100045540</v>
      </c>
      <c r="F14" s="65" t="s">
        <v>319</v>
      </c>
      <c r="G14" s="66">
        <v>31</v>
      </c>
      <c r="H14" s="67">
        <v>4</v>
      </c>
      <c r="I14" s="65">
        <v>8</v>
      </c>
      <c r="J14" s="67">
        <f t="shared" si="0"/>
        <v>43</v>
      </c>
    </row>
    <row r="15" spans="1:10" s="58" customFormat="1" ht="12.75" customHeight="1" x14ac:dyDescent="0.25">
      <c r="A15" s="65">
        <v>7</v>
      </c>
      <c r="B15" s="66"/>
      <c r="C15" s="65" t="s">
        <v>315</v>
      </c>
      <c r="D15" s="65" t="s">
        <v>6</v>
      </c>
      <c r="E15" s="65">
        <v>100033176</v>
      </c>
      <c r="F15" s="65" t="s">
        <v>316</v>
      </c>
      <c r="G15" s="66">
        <v>36</v>
      </c>
      <c r="H15" s="67"/>
      <c r="I15" s="67"/>
      <c r="J15" s="67">
        <f t="shared" si="0"/>
        <v>36</v>
      </c>
    </row>
    <row r="16" spans="1:10" s="58" customFormat="1" ht="12.75" customHeight="1" x14ac:dyDescent="0.25">
      <c r="A16" s="65">
        <v>8</v>
      </c>
      <c r="B16" s="66"/>
      <c r="C16" s="65" t="s">
        <v>395</v>
      </c>
      <c r="D16" s="65" t="s">
        <v>27</v>
      </c>
      <c r="E16" s="65">
        <v>100048179</v>
      </c>
      <c r="F16" s="65" t="s">
        <v>638</v>
      </c>
      <c r="G16" s="66">
        <v>20</v>
      </c>
      <c r="H16" s="67">
        <v>4</v>
      </c>
      <c r="I16" s="65">
        <v>11</v>
      </c>
      <c r="J16" s="67">
        <f t="shared" si="0"/>
        <v>35</v>
      </c>
    </row>
    <row r="17" spans="1:10" s="58" customFormat="1" ht="12.75" customHeight="1" x14ac:dyDescent="0.25">
      <c r="A17" s="51">
        <v>9</v>
      </c>
      <c r="B17" s="52"/>
      <c r="C17" s="51" t="s">
        <v>636</v>
      </c>
      <c r="D17" s="51" t="s">
        <v>170</v>
      </c>
      <c r="E17" s="51">
        <v>100034830</v>
      </c>
      <c r="F17" s="51" t="s">
        <v>637</v>
      </c>
      <c r="G17" s="52">
        <v>32</v>
      </c>
      <c r="J17" s="58">
        <f t="shared" si="0"/>
        <v>32</v>
      </c>
    </row>
    <row r="18" spans="1:10" s="58" customFormat="1" ht="12.75" customHeight="1" x14ac:dyDescent="0.25">
      <c r="A18" s="51">
        <v>10</v>
      </c>
      <c r="B18" s="52"/>
      <c r="C18" s="51" t="s">
        <v>356</v>
      </c>
      <c r="D18" s="51" t="s">
        <v>11</v>
      </c>
      <c r="E18" s="51">
        <v>100049702</v>
      </c>
      <c r="F18" s="51" t="s">
        <v>357</v>
      </c>
      <c r="G18" s="52">
        <v>30</v>
      </c>
      <c r="I18" s="58">
        <v>1</v>
      </c>
      <c r="J18" s="58">
        <f t="shared" si="0"/>
        <v>31</v>
      </c>
    </row>
    <row r="19" spans="1:10" s="58" customFormat="1" ht="12.75" customHeight="1" x14ac:dyDescent="0.25">
      <c r="A19" s="51">
        <v>11</v>
      </c>
      <c r="B19" s="52"/>
      <c r="C19" s="51" t="s">
        <v>309</v>
      </c>
      <c r="D19" s="51" t="s">
        <v>11</v>
      </c>
      <c r="E19" s="51">
        <v>100004737</v>
      </c>
      <c r="F19" s="51" t="s">
        <v>310</v>
      </c>
      <c r="G19" s="52">
        <v>29</v>
      </c>
      <c r="J19" s="58">
        <f t="shared" si="0"/>
        <v>29</v>
      </c>
    </row>
    <row r="20" spans="1:10" s="58" customFormat="1" ht="12.75" customHeight="1" x14ac:dyDescent="0.25">
      <c r="A20" s="51">
        <v>12</v>
      </c>
      <c r="B20" s="52"/>
      <c r="C20" s="51" t="s">
        <v>331</v>
      </c>
      <c r="D20" s="51" t="s">
        <v>45</v>
      </c>
      <c r="E20" s="51">
        <v>100047911</v>
      </c>
      <c r="F20" s="51" t="s">
        <v>332</v>
      </c>
      <c r="G20" s="52">
        <v>27</v>
      </c>
      <c r="J20" s="58">
        <f t="shared" si="0"/>
        <v>27</v>
      </c>
    </row>
    <row r="21" spans="1:10" s="58" customFormat="1" ht="12.75" customHeight="1" x14ac:dyDescent="0.25">
      <c r="A21" s="51">
        <v>13</v>
      </c>
      <c r="B21" s="52"/>
      <c r="C21" s="51" t="s">
        <v>304</v>
      </c>
      <c r="D21" s="51" t="s">
        <v>305</v>
      </c>
      <c r="E21" s="51">
        <v>100026913</v>
      </c>
      <c r="F21" s="51" t="s">
        <v>317</v>
      </c>
      <c r="G21" s="52">
        <v>22</v>
      </c>
      <c r="J21" s="58">
        <f t="shared" si="0"/>
        <v>22</v>
      </c>
    </row>
    <row r="22" spans="1:10" s="58" customFormat="1" ht="12.75" customHeight="1" x14ac:dyDescent="0.25">
      <c r="A22" s="51">
        <v>14</v>
      </c>
      <c r="B22" s="52"/>
      <c r="C22" s="51" t="s">
        <v>304</v>
      </c>
      <c r="D22" s="51" t="s">
        <v>305</v>
      </c>
      <c r="E22" s="51">
        <v>100040593</v>
      </c>
      <c r="F22" s="51" t="s">
        <v>306</v>
      </c>
      <c r="G22" s="52">
        <v>18</v>
      </c>
      <c r="J22" s="58">
        <f t="shared" si="0"/>
        <v>18</v>
      </c>
    </row>
    <row r="23" spans="1:10" s="58" customFormat="1" ht="12.75" customHeight="1" x14ac:dyDescent="0.25">
      <c r="A23" s="51"/>
      <c r="B23" s="52"/>
      <c r="C23" s="51" t="s">
        <v>353</v>
      </c>
      <c r="D23" s="51" t="s">
        <v>31</v>
      </c>
      <c r="E23" s="51">
        <v>100036782</v>
      </c>
      <c r="F23" s="51" t="s">
        <v>354</v>
      </c>
      <c r="G23" s="52">
        <v>17</v>
      </c>
      <c r="J23" s="58">
        <f t="shared" si="0"/>
        <v>17</v>
      </c>
    </row>
    <row r="24" spans="1:10" s="58" customFormat="1" ht="12.75" customHeight="1" x14ac:dyDescent="0.25">
      <c r="A24" s="51"/>
      <c r="B24" s="52"/>
      <c r="C24" s="51" t="s">
        <v>351</v>
      </c>
      <c r="D24" s="51" t="s">
        <v>11</v>
      </c>
      <c r="E24" s="51">
        <v>100039256</v>
      </c>
      <c r="F24" s="51" t="s">
        <v>640</v>
      </c>
      <c r="G24" s="52">
        <v>17</v>
      </c>
      <c r="J24" s="58">
        <f t="shared" si="0"/>
        <v>17</v>
      </c>
    </row>
    <row r="25" spans="1:10" s="58" customFormat="1" ht="12.75" customHeight="1" x14ac:dyDescent="0.25">
      <c r="A25" s="51"/>
      <c r="B25" s="52"/>
      <c r="C25" s="51" t="s">
        <v>309</v>
      </c>
      <c r="D25" s="51" t="s">
        <v>11</v>
      </c>
      <c r="E25" s="51">
        <v>100027044</v>
      </c>
      <c r="F25" s="51" t="s">
        <v>639</v>
      </c>
      <c r="G25" s="52">
        <v>17</v>
      </c>
      <c r="J25" s="58">
        <f t="shared" si="0"/>
        <v>17</v>
      </c>
    </row>
    <row r="26" spans="1:10" s="58" customFormat="1" ht="12.75" customHeight="1" x14ac:dyDescent="0.25">
      <c r="A26" s="51"/>
      <c r="B26" s="52"/>
      <c r="C26" s="51" t="s">
        <v>318</v>
      </c>
      <c r="D26" s="51" t="s">
        <v>20</v>
      </c>
      <c r="E26" s="51">
        <v>100057808</v>
      </c>
      <c r="F26" s="51" t="s">
        <v>644</v>
      </c>
      <c r="G26" s="52">
        <v>5</v>
      </c>
      <c r="I26" s="58">
        <v>5</v>
      </c>
      <c r="J26" s="58">
        <f t="shared" si="0"/>
        <v>10</v>
      </c>
    </row>
    <row r="27" spans="1:10" s="58" customFormat="1" ht="12.75" customHeight="1" x14ac:dyDescent="0.25">
      <c r="A27" s="51"/>
      <c r="B27" s="52"/>
      <c r="C27" s="51" t="s">
        <v>345</v>
      </c>
      <c r="D27" s="51" t="s">
        <v>6</v>
      </c>
      <c r="E27" s="51">
        <v>100044950</v>
      </c>
      <c r="F27" s="51" t="s">
        <v>346</v>
      </c>
      <c r="G27" s="52">
        <v>5</v>
      </c>
      <c r="I27" s="58">
        <v>3</v>
      </c>
      <c r="J27" s="58">
        <f t="shared" si="0"/>
        <v>8</v>
      </c>
    </row>
    <row r="28" spans="1:10" s="58" customFormat="1" ht="12.75" customHeight="1" x14ac:dyDescent="0.25">
      <c r="A28" s="51"/>
      <c r="B28" s="52"/>
      <c r="C28" s="51" t="s">
        <v>395</v>
      </c>
      <c r="D28" s="51" t="s">
        <v>27</v>
      </c>
      <c r="E28" s="51">
        <v>100055043</v>
      </c>
      <c r="F28" s="51" t="s">
        <v>641</v>
      </c>
      <c r="G28" s="52">
        <v>8</v>
      </c>
      <c r="J28" s="58">
        <f t="shared" si="0"/>
        <v>8</v>
      </c>
    </row>
    <row r="29" spans="1:10" s="58" customFormat="1" ht="12.75" customHeight="1" x14ac:dyDescent="0.25">
      <c r="A29" s="51"/>
      <c r="B29" s="52"/>
      <c r="C29" s="51" t="s">
        <v>338</v>
      </c>
      <c r="D29" s="51" t="s">
        <v>16</v>
      </c>
      <c r="E29" s="51">
        <v>100030491</v>
      </c>
      <c r="F29" s="51" t="s">
        <v>339</v>
      </c>
      <c r="G29" s="52">
        <v>8</v>
      </c>
      <c r="J29" s="58">
        <f t="shared" si="0"/>
        <v>8</v>
      </c>
    </row>
    <row r="30" spans="1:10" s="58" customFormat="1" ht="12.75" customHeight="1" x14ac:dyDescent="0.25">
      <c r="A30" s="51"/>
      <c r="B30" s="52"/>
      <c r="C30" s="51" t="s">
        <v>642</v>
      </c>
      <c r="D30" s="51" t="s">
        <v>305</v>
      </c>
      <c r="E30" s="51">
        <v>100057817</v>
      </c>
      <c r="F30" s="51" t="s">
        <v>643</v>
      </c>
      <c r="G30" s="52">
        <v>7</v>
      </c>
      <c r="J30" s="58">
        <f t="shared" si="0"/>
        <v>7</v>
      </c>
    </row>
    <row r="31" spans="1:10" s="58" customFormat="1" ht="12.75" customHeight="1" x14ac:dyDescent="0.25">
      <c r="A31" s="51"/>
      <c r="B31" s="52"/>
      <c r="C31" s="51" t="s">
        <v>351</v>
      </c>
      <c r="D31" s="51" t="s">
        <v>11</v>
      </c>
      <c r="E31" s="51">
        <v>100039266</v>
      </c>
      <c r="F31" s="51" t="s">
        <v>352</v>
      </c>
      <c r="G31" s="52">
        <v>6</v>
      </c>
      <c r="J31" s="58">
        <f t="shared" si="0"/>
        <v>6</v>
      </c>
    </row>
    <row r="32" spans="1:10" s="58" customFormat="1" ht="12.75" customHeight="1" x14ac:dyDescent="0.25">
      <c r="A32" s="51"/>
      <c r="B32" s="52"/>
      <c r="C32" s="51" t="s">
        <v>321</v>
      </c>
      <c r="D32" s="51" t="s">
        <v>11</v>
      </c>
      <c r="E32" s="51">
        <v>14115419</v>
      </c>
      <c r="F32" s="51" t="s">
        <v>322</v>
      </c>
      <c r="G32" s="52">
        <v>6</v>
      </c>
      <c r="J32" s="58">
        <f t="shared" si="0"/>
        <v>6</v>
      </c>
    </row>
    <row r="33" spans="1:10" s="58" customFormat="1" ht="12.75" customHeight="1" x14ac:dyDescent="0.25">
      <c r="A33" s="51"/>
      <c r="B33" s="52"/>
      <c r="C33" s="51" t="s">
        <v>642</v>
      </c>
      <c r="D33" s="51" t="s">
        <v>305</v>
      </c>
      <c r="E33" s="51">
        <v>100057330</v>
      </c>
      <c r="F33" s="51" t="s">
        <v>645</v>
      </c>
      <c r="G33" s="52">
        <v>5</v>
      </c>
      <c r="J33" s="58">
        <f t="shared" si="0"/>
        <v>5</v>
      </c>
    </row>
    <row r="34" spans="1:10" s="58" customFormat="1" ht="12.75" customHeight="1" x14ac:dyDescent="0.25">
      <c r="A34" s="51"/>
      <c r="B34" s="52"/>
      <c r="C34" s="51" t="s">
        <v>334</v>
      </c>
      <c r="D34" s="51" t="s">
        <v>16</v>
      </c>
      <c r="E34" s="51">
        <v>100026826</v>
      </c>
      <c r="F34" s="51" t="s">
        <v>335</v>
      </c>
      <c r="G34" s="52">
        <v>2</v>
      </c>
      <c r="J34" s="58">
        <f t="shared" si="0"/>
        <v>2</v>
      </c>
    </row>
    <row r="35" spans="1:10" s="58" customFormat="1" ht="12.75" customHeight="1" x14ac:dyDescent="0.25">
      <c r="A35" s="51"/>
      <c r="B35" s="52"/>
      <c r="C35" s="51" t="s">
        <v>647</v>
      </c>
      <c r="D35" s="51" t="s">
        <v>305</v>
      </c>
      <c r="E35" s="51">
        <v>100057821</v>
      </c>
      <c r="F35" s="51" t="s">
        <v>648</v>
      </c>
      <c r="G35" s="52">
        <v>0</v>
      </c>
      <c r="J35" s="58">
        <f t="shared" si="0"/>
        <v>0</v>
      </c>
    </row>
    <row r="36" spans="1:10" s="58" customFormat="1" ht="12.75" customHeight="1" x14ac:dyDescent="0.25">
      <c r="A36" s="51"/>
      <c r="B36" s="52"/>
      <c r="C36" s="51" t="s">
        <v>642</v>
      </c>
      <c r="D36" s="51" t="s">
        <v>305</v>
      </c>
      <c r="E36" s="51">
        <v>100057331</v>
      </c>
      <c r="F36" s="51" t="s">
        <v>646</v>
      </c>
      <c r="G36" s="52">
        <v>0</v>
      </c>
      <c r="J36" s="58">
        <f t="shared" si="0"/>
        <v>0</v>
      </c>
    </row>
    <row r="37" spans="1:10" s="58" customFormat="1" ht="12.75" customHeight="1" x14ac:dyDescent="0.25">
      <c r="A37" s="51"/>
      <c r="B37" s="52"/>
      <c r="C37" s="51" t="s">
        <v>320</v>
      </c>
      <c r="D37" s="51" t="s">
        <v>20</v>
      </c>
      <c r="E37" s="51">
        <v>100053528</v>
      </c>
      <c r="F37" s="51" t="s">
        <v>355</v>
      </c>
      <c r="G37" s="52">
        <v>0</v>
      </c>
      <c r="J37" s="58">
        <f t="shared" si="0"/>
        <v>0</v>
      </c>
    </row>
    <row r="38" spans="1:10" s="61" customFormat="1" ht="12.75" customHeight="1" x14ac:dyDescent="0.25">
      <c r="A38" s="63"/>
      <c r="B38" s="60"/>
      <c r="C38" s="63"/>
      <c r="D38" s="63"/>
      <c r="E38" s="63"/>
      <c r="F38" s="63"/>
      <c r="G38" s="63"/>
    </row>
    <row r="39" spans="1:10" s="61" customFormat="1" ht="12.75" customHeight="1" x14ac:dyDescent="0.25">
      <c r="A39" s="60"/>
      <c r="B39" s="60"/>
      <c r="C39" s="60"/>
      <c r="D39" s="60"/>
      <c r="E39" s="60"/>
      <c r="F39" s="60"/>
      <c r="G39" s="60"/>
    </row>
    <row r="40" spans="1:10" s="61" customFormat="1" ht="12.75" customHeight="1" x14ac:dyDescent="0.25">
      <c r="A40" s="60"/>
      <c r="B40" s="60"/>
      <c r="C40" s="60"/>
      <c r="D40" s="60"/>
      <c r="E40" s="60"/>
      <c r="F40" s="60"/>
      <c r="G40" s="60"/>
    </row>
    <row r="41" spans="1:10" s="61" customFormat="1" ht="12.75" customHeight="1" x14ac:dyDescent="0.25">
      <c r="A41" s="60"/>
      <c r="B41" s="60"/>
      <c r="C41" s="60"/>
      <c r="D41" s="60"/>
      <c r="E41" s="60"/>
      <c r="F41" s="60"/>
      <c r="G41" s="60"/>
    </row>
    <row r="42" spans="1:10" s="61" customFormat="1" ht="12.75" customHeight="1" x14ac:dyDescent="0.25">
      <c r="A42" s="60"/>
      <c r="B42" s="60"/>
      <c r="C42" s="60"/>
      <c r="D42" s="60"/>
      <c r="E42" s="60"/>
      <c r="F42" s="60"/>
      <c r="G42" s="60"/>
    </row>
    <row r="43" spans="1:10" s="61" customFormat="1" ht="12.75" customHeight="1" x14ac:dyDescent="0.25">
      <c r="A43" s="60"/>
      <c r="B43" s="60"/>
      <c r="C43" s="60"/>
      <c r="D43" s="60"/>
      <c r="E43" s="60"/>
      <c r="F43" s="60"/>
      <c r="G43" s="60"/>
    </row>
    <row r="44" spans="1:10" s="61" customFormat="1" ht="12.75" customHeight="1" x14ac:dyDescent="0.25">
      <c r="A44" s="60"/>
      <c r="B44" s="60"/>
      <c r="C44" s="60"/>
      <c r="D44" s="60"/>
      <c r="E44" s="60"/>
      <c r="F44" s="60"/>
      <c r="G44" s="60"/>
    </row>
    <row r="45" spans="1:10" ht="12.75" customHeight="1" x14ac:dyDescent="0.25"/>
    <row r="46" spans="1:10" ht="12.75" customHeight="1" x14ac:dyDescent="0.25"/>
    <row r="47" spans="1:10" ht="12.75" customHeight="1" x14ac:dyDescent="0.25"/>
    <row r="48" spans="1:10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</sheetData>
  <mergeCells count="1">
    <mergeCell ref="A6:G6"/>
  </mergeCells>
  <pageMargins left="0.39370078740157483" right="0.39370078740157483" top="0.39370078740157483" bottom="0.720220472440945" header="0.39370078740157483" footer="0.39370078740157483"/>
  <pageSetup paperSize="9" orientation="portrait" horizontalDpi="0" verticalDpi="0"/>
  <headerFooter alignWithMargins="0">
    <oddFooter xml:space="preserve">&amp;L&amp;"Verdana"&amp;8 Pag. 1/4 &amp;C&amp;R&amp;"Verdana"&amp;8 29/08/2021 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6:K173"/>
  <sheetViews>
    <sheetView workbookViewId="0">
      <selection activeCell="A9" sqref="A9:K19"/>
    </sheetView>
  </sheetViews>
  <sheetFormatPr defaultRowHeight="13.2" x14ac:dyDescent="0.25"/>
  <cols>
    <col min="1" max="1" width="3" style="2" bestFit="1" customWidth="1"/>
    <col min="2" max="2" width="6.33203125" style="2" customWidth="1"/>
    <col min="3" max="3" width="35.109375" style="2" customWidth="1"/>
    <col min="4" max="4" width="16.88671875" style="2" customWidth="1"/>
    <col min="5" max="5" width="11.33203125" style="2" customWidth="1"/>
    <col min="6" max="6" width="30" style="2" customWidth="1"/>
    <col min="7" max="7" width="2.44140625" style="2" customWidth="1"/>
    <col min="8" max="8" width="6.5546875" style="2" bestFit="1" customWidth="1"/>
    <col min="9" max="9" width="7.44140625" bestFit="1" customWidth="1"/>
    <col min="10" max="10" width="4.6640625" bestFit="1" customWidth="1"/>
    <col min="11" max="11" width="5.6640625" customWidth="1"/>
  </cols>
  <sheetData>
    <row r="6" spans="1:11" x14ac:dyDescent="0.25">
      <c r="A6" s="77" t="s">
        <v>536</v>
      </c>
      <c r="B6" s="77"/>
      <c r="C6" s="77"/>
      <c r="D6" s="77"/>
      <c r="E6" s="77"/>
      <c r="F6" s="77"/>
      <c r="G6" s="77"/>
    </row>
    <row r="7" spans="1:11" x14ac:dyDescent="0.25">
      <c r="A7" s="41"/>
      <c r="B7" s="1"/>
      <c r="C7" s="41" t="s">
        <v>303</v>
      </c>
      <c r="D7" s="1"/>
      <c r="E7" s="1"/>
      <c r="F7" s="1"/>
      <c r="G7" s="1"/>
    </row>
    <row r="8" spans="1:11" ht="12.75" customHeight="1" x14ac:dyDescent="0.25">
      <c r="A8" s="42" t="s">
        <v>1</v>
      </c>
      <c r="C8" s="42" t="s">
        <v>2</v>
      </c>
      <c r="D8" s="42" t="s">
        <v>3</v>
      </c>
      <c r="E8" s="42" t="s">
        <v>4</v>
      </c>
      <c r="F8" s="42" t="s">
        <v>5</v>
      </c>
      <c r="G8" s="42"/>
      <c r="H8" s="2" t="s">
        <v>302</v>
      </c>
      <c r="I8" s="42" t="s">
        <v>802</v>
      </c>
      <c r="J8" s="42" t="s">
        <v>799</v>
      </c>
      <c r="K8" s="42" t="s">
        <v>800</v>
      </c>
    </row>
    <row r="9" spans="1:11" s="58" customFormat="1" ht="12.75" customHeight="1" x14ac:dyDescent="0.25">
      <c r="A9" s="65">
        <v>1</v>
      </c>
      <c r="B9" s="66"/>
      <c r="C9" s="65" t="s">
        <v>365</v>
      </c>
      <c r="D9" s="65" t="s">
        <v>31</v>
      </c>
      <c r="E9" s="65">
        <v>100049942</v>
      </c>
      <c r="F9" s="65" t="s">
        <v>366</v>
      </c>
      <c r="G9" s="65"/>
      <c r="H9" s="66">
        <v>55</v>
      </c>
      <c r="I9" s="67">
        <v>4</v>
      </c>
      <c r="J9" s="65">
        <v>20</v>
      </c>
      <c r="K9" s="67">
        <f t="shared" ref="K9:K40" si="0">SUM(H9:J9)</f>
        <v>79</v>
      </c>
    </row>
    <row r="10" spans="1:11" s="58" customFormat="1" ht="12.75" customHeight="1" x14ac:dyDescent="0.25">
      <c r="A10" s="65">
        <v>2</v>
      </c>
      <c r="B10" s="66"/>
      <c r="C10" s="65" t="s">
        <v>372</v>
      </c>
      <c r="D10" s="65" t="s">
        <v>20</v>
      </c>
      <c r="E10" s="65">
        <v>100050077</v>
      </c>
      <c r="F10" s="65" t="s">
        <v>376</v>
      </c>
      <c r="G10" s="65"/>
      <c r="H10" s="66">
        <v>35</v>
      </c>
      <c r="I10" s="67">
        <v>4</v>
      </c>
      <c r="J10" s="65">
        <v>15</v>
      </c>
      <c r="K10" s="67">
        <f t="shared" si="0"/>
        <v>54</v>
      </c>
    </row>
    <row r="11" spans="1:11" s="58" customFormat="1" ht="12.75" customHeight="1" x14ac:dyDescent="0.25">
      <c r="A11" s="65">
        <v>3</v>
      </c>
      <c r="B11" s="66"/>
      <c r="C11" s="65" t="s">
        <v>361</v>
      </c>
      <c r="D11" s="65" t="s">
        <v>31</v>
      </c>
      <c r="E11" s="65">
        <v>100053385</v>
      </c>
      <c r="F11" s="65" t="s">
        <v>362</v>
      </c>
      <c r="G11" s="65"/>
      <c r="H11" s="66">
        <v>48</v>
      </c>
      <c r="I11" s="67"/>
      <c r="J11" s="67"/>
      <c r="K11" s="67">
        <f t="shared" si="0"/>
        <v>48</v>
      </c>
    </row>
    <row r="12" spans="1:11" s="58" customFormat="1" ht="12.75" customHeight="1" x14ac:dyDescent="0.25">
      <c r="A12" s="65">
        <v>4</v>
      </c>
      <c r="B12" s="66"/>
      <c r="C12" s="65" t="s">
        <v>365</v>
      </c>
      <c r="D12" s="65" t="s">
        <v>31</v>
      </c>
      <c r="E12" s="65">
        <v>100049913</v>
      </c>
      <c r="F12" s="65" t="s">
        <v>394</v>
      </c>
      <c r="G12" s="65"/>
      <c r="H12" s="66">
        <v>44</v>
      </c>
      <c r="I12" s="67">
        <v>4</v>
      </c>
      <c r="J12" s="67"/>
      <c r="K12" s="67">
        <f t="shared" si="0"/>
        <v>48</v>
      </c>
    </row>
    <row r="13" spans="1:11" s="58" customFormat="1" ht="12.75" customHeight="1" x14ac:dyDescent="0.25">
      <c r="A13" s="65">
        <v>5</v>
      </c>
      <c r="B13" s="66"/>
      <c r="C13" s="65" t="s">
        <v>312</v>
      </c>
      <c r="D13" s="65" t="s">
        <v>27</v>
      </c>
      <c r="E13" s="65">
        <v>100056555</v>
      </c>
      <c r="F13" s="65" t="s">
        <v>177</v>
      </c>
      <c r="G13" s="65"/>
      <c r="H13" s="66">
        <v>29</v>
      </c>
      <c r="I13" s="67">
        <v>4</v>
      </c>
      <c r="J13" s="65">
        <v>11</v>
      </c>
      <c r="K13" s="67">
        <f t="shared" si="0"/>
        <v>44</v>
      </c>
    </row>
    <row r="14" spans="1:11" s="58" customFormat="1" ht="12.75" customHeight="1" x14ac:dyDescent="0.25">
      <c r="A14" s="65">
        <v>6</v>
      </c>
      <c r="B14" s="66"/>
      <c r="C14" s="65" t="s">
        <v>200</v>
      </c>
      <c r="D14" s="65" t="s">
        <v>6</v>
      </c>
      <c r="E14" s="65">
        <v>100044571</v>
      </c>
      <c r="F14" s="65" t="s">
        <v>201</v>
      </c>
      <c r="G14" s="65"/>
      <c r="H14" s="66">
        <v>38</v>
      </c>
      <c r="I14" s="67">
        <v>4</v>
      </c>
      <c r="J14" s="65">
        <v>1</v>
      </c>
      <c r="K14" s="67">
        <f t="shared" si="0"/>
        <v>43</v>
      </c>
    </row>
    <row r="15" spans="1:11" s="58" customFormat="1" ht="12.75" customHeight="1" x14ac:dyDescent="0.25">
      <c r="A15" s="65">
        <v>7</v>
      </c>
      <c r="B15" s="66"/>
      <c r="C15" s="65" t="s">
        <v>321</v>
      </c>
      <c r="D15" s="65" t="s">
        <v>11</v>
      </c>
      <c r="E15" s="65">
        <v>100049448</v>
      </c>
      <c r="F15" s="65" t="s">
        <v>377</v>
      </c>
      <c r="G15" s="65"/>
      <c r="H15" s="66">
        <v>32</v>
      </c>
      <c r="I15" s="67">
        <v>4</v>
      </c>
      <c r="J15" s="67"/>
      <c r="K15" s="67">
        <f t="shared" si="0"/>
        <v>36</v>
      </c>
    </row>
    <row r="16" spans="1:11" s="58" customFormat="1" ht="12.75" customHeight="1" x14ac:dyDescent="0.25">
      <c r="A16" s="65">
        <v>8</v>
      </c>
      <c r="B16" s="66"/>
      <c r="C16" s="65" t="s">
        <v>361</v>
      </c>
      <c r="D16" s="65" t="s">
        <v>31</v>
      </c>
      <c r="E16" s="65">
        <v>100053386</v>
      </c>
      <c r="F16" s="65" t="s">
        <v>367</v>
      </c>
      <c r="G16" s="65"/>
      <c r="H16" s="66">
        <v>25</v>
      </c>
      <c r="I16" s="67">
        <v>4</v>
      </c>
      <c r="J16" s="65">
        <v>4</v>
      </c>
      <c r="K16" s="67">
        <f t="shared" si="0"/>
        <v>33</v>
      </c>
    </row>
    <row r="17" spans="1:11" s="58" customFormat="1" ht="12.75" customHeight="1" x14ac:dyDescent="0.25">
      <c r="A17" s="65">
        <v>9</v>
      </c>
      <c r="B17" s="66"/>
      <c r="C17" s="65" t="s">
        <v>333</v>
      </c>
      <c r="D17" s="65" t="s">
        <v>18</v>
      </c>
      <c r="E17" s="65">
        <v>100033217</v>
      </c>
      <c r="F17" s="65" t="s">
        <v>349</v>
      </c>
      <c r="G17" s="65"/>
      <c r="H17" s="66">
        <v>29</v>
      </c>
      <c r="I17" s="67"/>
      <c r="J17" s="67"/>
      <c r="K17" s="67">
        <f t="shared" si="0"/>
        <v>29</v>
      </c>
    </row>
    <row r="18" spans="1:11" s="58" customFormat="1" ht="12.75" customHeight="1" x14ac:dyDescent="0.25">
      <c r="A18" s="65">
        <v>10</v>
      </c>
      <c r="B18" s="66"/>
      <c r="C18" s="65" t="s">
        <v>307</v>
      </c>
      <c r="D18" s="65" t="s">
        <v>260</v>
      </c>
      <c r="E18" s="65">
        <v>100053535</v>
      </c>
      <c r="F18" s="65" t="s">
        <v>453</v>
      </c>
      <c r="G18" s="65"/>
      <c r="H18" s="66">
        <v>18</v>
      </c>
      <c r="I18" s="67">
        <v>4</v>
      </c>
      <c r="J18" s="65">
        <v>2</v>
      </c>
      <c r="K18" s="67">
        <f t="shared" si="0"/>
        <v>24</v>
      </c>
    </row>
    <row r="19" spans="1:11" s="58" customFormat="1" ht="12.75" customHeight="1" x14ac:dyDescent="0.25">
      <c r="A19" s="65">
        <v>11</v>
      </c>
      <c r="B19" s="66"/>
      <c r="C19" s="65" t="s">
        <v>312</v>
      </c>
      <c r="D19" s="65" t="s">
        <v>27</v>
      </c>
      <c r="E19" s="65">
        <v>100049830</v>
      </c>
      <c r="F19" s="65" t="s">
        <v>398</v>
      </c>
      <c r="G19" s="65"/>
      <c r="H19" s="66">
        <v>14</v>
      </c>
      <c r="I19" s="67">
        <v>4</v>
      </c>
      <c r="J19" s="65">
        <v>6</v>
      </c>
      <c r="K19" s="67">
        <f t="shared" si="0"/>
        <v>24</v>
      </c>
    </row>
    <row r="20" spans="1:11" s="58" customFormat="1" ht="12.75" customHeight="1" x14ac:dyDescent="0.25">
      <c r="A20" s="51">
        <v>12</v>
      </c>
      <c r="B20" s="52"/>
      <c r="C20" s="51" t="s">
        <v>636</v>
      </c>
      <c r="D20" s="51" t="s">
        <v>170</v>
      </c>
      <c r="E20" s="51">
        <v>100057806</v>
      </c>
      <c r="F20" s="51" t="s">
        <v>440</v>
      </c>
      <c r="G20" s="51"/>
      <c r="H20" s="52">
        <v>11</v>
      </c>
      <c r="I20" s="58">
        <v>4</v>
      </c>
      <c r="J20" s="51">
        <v>8</v>
      </c>
      <c r="K20" s="58">
        <f t="shared" si="0"/>
        <v>23</v>
      </c>
    </row>
    <row r="21" spans="1:11" s="58" customFormat="1" ht="12.75" customHeight="1" x14ac:dyDescent="0.25">
      <c r="A21" s="51">
        <v>13</v>
      </c>
      <c r="B21" s="52"/>
      <c r="C21" s="51" t="s">
        <v>345</v>
      </c>
      <c r="D21" s="51" t="s">
        <v>6</v>
      </c>
      <c r="E21" s="51">
        <v>100049713</v>
      </c>
      <c r="F21" s="51" t="s">
        <v>397</v>
      </c>
      <c r="G21" s="51"/>
      <c r="H21" s="52">
        <v>21</v>
      </c>
      <c r="K21" s="58">
        <f t="shared" si="0"/>
        <v>21</v>
      </c>
    </row>
    <row r="22" spans="1:11" s="58" customFormat="1" ht="12.75" customHeight="1" x14ac:dyDescent="0.25">
      <c r="A22" s="51">
        <v>13</v>
      </c>
      <c r="B22" s="52"/>
      <c r="C22" s="51" t="s">
        <v>387</v>
      </c>
      <c r="D22" s="51" t="s">
        <v>18</v>
      </c>
      <c r="E22" s="51">
        <v>100049451</v>
      </c>
      <c r="F22" s="51" t="s">
        <v>388</v>
      </c>
      <c r="G22" s="51"/>
      <c r="H22" s="52">
        <v>21</v>
      </c>
      <c r="K22" s="58">
        <f t="shared" si="0"/>
        <v>21</v>
      </c>
    </row>
    <row r="23" spans="1:11" s="58" customFormat="1" ht="12.75" customHeight="1" x14ac:dyDescent="0.25">
      <c r="A23" s="51">
        <v>15</v>
      </c>
      <c r="B23" s="52"/>
      <c r="C23" s="51" t="s">
        <v>399</v>
      </c>
      <c r="D23" s="51" t="s">
        <v>20</v>
      </c>
      <c r="E23" s="51">
        <v>100053418</v>
      </c>
      <c r="F23" s="51" t="s">
        <v>400</v>
      </c>
      <c r="G23" s="51"/>
      <c r="H23" s="52">
        <v>17</v>
      </c>
      <c r="I23" s="58">
        <v>4</v>
      </c>
      <c r="K23" s="58">
        <f t="shared" si="0"/>
        <v>21</v>
      </c>
    </row>
    <row r="24" spans="1:11" s="58" customFormat="1" ht="12.75" customHeight="1" x14ac:dyDescent="0.25">
      <c r="A24" s="51">
        <v>15</v>
      </c>
      <c r="B24" s="52"/>
      <c r="C24" s="51" t="s">
        <v>461</v>
      </c>
      <c r="D24" s="51" t="s">
        <v>45</v>
      </c>
      <c r="E24" s="51">
        <v>100051580</v>
      </c>
      <c r="F24" s="51" t="s">
        <v>254</v>
      </c>
      <c r="G24" s="51"/>
      <c r="H24" s="52">
        <v>17</v>
      </c>
      <c r="I24" s="58">
        <v>4</v>
      </c>
      <c r="K24" s="58">
        <f t="shared" si="0"/>
        <v>21</v>
      </c>
    </row>
    <row r="25" spans="1:11" s="58" customFormat="1" ht="12.75" customHeight="1" x14ac:dyDescent="0.25">
      <c r="A25" s="51">
        <v>15</v>
      </c>
      <c r="B25" s="52"/>
      <c r="C25" s="51" t="s">
        <v>461</v>
      </c>
      <c r="D25" s="51" t="s">
        <v>45</v>
      </c>
      <c r="E25" s="51">
        <v>100056952</v>
      </c>
      <c r="F25" s="51" t="s">
        <v>649</v>
      </c>
      <c r="G25" s="51"/>
      <c r="H25" s="52">
        <v>17</v>
      </c>
      <c r="I25" s="58">
        <v>4</v>
      </c>
      <c r="K25" s="58">
        <f t="shared" si="0"/>
        <v>21</v>
      </c>
    </row>
    <row r="26" spans="1:11" s="58" customFormat="1" ht="12.75" customHeight="1" x14ac:dyDescent="0.25">
      <c r="A26" s="51">
        <v>18</v>
      </c>
      <c r="B26" s="52"/>
      <c r="C26" s="51" t="s">
        <v>216</v>
      </c>
      <c r="D26" s="51" t="s">
        <v>11</v>
      </c>
      <c r="E26" s="51">
        <v>100042831</v>
      </c>
      <c r="F26" s="51" t="s">
        <v>217</v>
      </c>
      <c r="G26" s="51"/>
      <c r="H26" s="52">
        <v>16</v>
      </c>
      <c r="I26" s="58">
        <v>4</v>
      </c>
      <c r="K26" s="58">
        <f t="shared" si="0"/>
        <v>20</v>
      </c>
    </row>
    <row r="27" spans="1:11" s="58" customFormat="1" ht="12.75" customHeight="1" x14ac:dyDescent="0.25">
      <c r="A27" s="51"/>
      <c r="B27" s="52"/>
      <c r="C27" s="51" t="s">
        <v>345</v>
      </c>
      <c r="D27" s="51" t="s">
        <v>6</v>
      </c>
      <c r="E27" s="51">
        <v>100034617</v>
      </c>
      <c r="F27" s="51" t="s">
        <v>455</v>
      </c>
      <c r="G27" s="51"/>
      <c r="H27" s="52">
        <v>19</v>
      </c>
      <c r="K27" s="58">
        <f t="shared" si="0"/>
        <v>19</v>
      </c>
    </row>
    <row r="28" spans="1:11" s="58" customFormat="1" ht="12.75" customHeight="1" x14ac:dyDescent="0.25">
      <c r="A28" s="51"/>
      <c r="B28" s="52"/>
      <c r="C28" s="51" t="s">
        <v>372</v>
      </c>
      <c r="D28" s="51" t="s">
        <v>20</v>
      </c>
      <c r="E28" s="51">
        <v>100057686</v>
      </c>
      <c r="F28" s="51" t="s">
        <v>165</v>
      </c>
      <c r="G28" s="51"/>
      <c r="H28" s="52">
        <v>18</v>
      </c>
      <c r="K28" s="58">
        <f t="shared" si="0"/>
        <v>18</v>
      </c>
    </row>
    <row r="29" spans="1:11" s="58" customFormat="1" ht="12.75" customHeight="1" x14ac:dyDescent="0.25">
      <c r="A29" s="51"/>
      <c r="B29" s="52"/>
      <c r="C29" s="51" t="s">
        <v>323</v>
      </c>
      <c r="D29" s="51" t="s">
        <v>141</v>
      </c>
      <c r="E29" s="51">
        <v>100049951</v>
      </c>
      <c r="F29" s="51" t="s">
        <v>374</v>
      </c>
      <c r="G29" s="51"/>
      <c r="H29" s="52">
        <v>18</v>
      </c>
      <c r="K29" s="58">
        <f t="shared" si="0"/>
        <v>18</v>
      </c>
    </row>
    <row r="30" spans="1:11" s="58" customFormat="1" ht="12.75" customHeight="1" x14ac:dyDescent="0.25">
      <c r="A30" s="51"/>
      <c r="B30" s="52"/>
      <c r="C30" s="51" t="s">
        <v>318</v>
      </c>
      <c r="D30" s="51" t="s">
        <v>20</v>
      </c>
      <c r="E30" s="51">
        <v>100057886</v>
      </c>
      <c r="F30" s="51" t="s">
        <v>650</v>
      </c>
      <c r="G30" s="51"/>
      <c r="H30" s="52">
        <v>9</v>
      </c>
      <c r="I30" s="58">
        <v>4</v>
      </c>
      <c r="J30" s="51">
        <v>5</v>
      </c>
      <c r="K30" s="58">
        <f t="shared" si="0"/>
        <v>18</v>
      </c>
    </row>
    <row r="31" spans="1:11" s="58" customFormat="1" ht="12.75" customHeight="1" x14ac:dyDescent="0.25">
      <c r="A31" s="51"/>
      <c r="B31" s="52"/>
      <c r="C31" s="51" t="s">
        <v>363</v>
      </c>
      <c r="D31" s="51" t="s">
        <v>16</v>
      </c>
      <c r="E31" s="51">
        <v>100031671</v>
      </c>
      <c r="F31" s="51" t="s">
        <v>364</v>
      </c>
      <c r="G31" s="51"/>
      <c r="H31" s="52">
        <v>17</v>
      </c>
      <c r="K31" s="58">
        <f t="shared" si="0"/>
        <v>17</v>
      </c>
    </row>
    <row r="32" spans="1:11" s="58" customFormat="1" ht="12.75" customHeight="1" x14ac:dyDescent="0.25">
      <c r="A32" s="51"/>
      <c r="B32" s="52"/>
      <c r="C32" s="51" t="s">
        <v>358</v>
      </c>
      <c r="D32" s="51" t="s">
        <v>305</v>
      </c>
      <c r="E32" s="51">
        <v>100049864</v>
      </c>
      <c r="F32" s="51" t="s">
        <v>359</v>
      </c>
      <c r="G32" s="51"/>
      <c r="H32" s="52">
        <v>12</v>
      </c>
      <c r="I32" s="58">
        <v>4</v>
      </c>
      <c r="K32" s="58">
        <f t="shared" si="0"/>
        <v>16</v>
      </c>
    </row>
    <row r="33" spans="1:11" s="58" customFormat="1" ht="12.75" customHeight="1" x14ac:dyDescent="0.25">
      <c r="A33" s="51"/>
      <c r="B33" s="52"/>
      <c r="C33" s="51" t="s">
        <v>351</v>
      </c>
      <c r="D33" s="51" t="s">
        <v>11</v>
      </c>
      <c r="E33" s="51">
        <v>100052455</v>
      </c>
      <c r="F33" s="51" t="s">
        <v>430</v>
      </c>
      <c r="G33" s="51"/>
      <c r="H33" s="52">
        <v>15</v>
      </c>
      <c r="K33" s="58">
        <f t="shared" si="0"/>
        <v>15</v>
      </c>
    </row>
    <row r="34" spans="1:11" s="58" customFormat="1" ht="12.75" customHeight="1" x14ac:dyDescent="0.25">
      <c r="A34" s="51"/>
      <c r="B34" s="52"/>
      <c r="C34" s="51" t="s">
        <v>395</v>
      </c>
      <c r="D34" s="51" t="s">
        <v>27</v>
      </c>
      <c r="E34" s="51">
        <v>100048181</v>
      </c>
      <c r="F34" s="51" t="s">
        <v>396</v>
      </c>
      <c r="G34" s="51"/>
      <c r="H34" s="52">
        <v>14</v>
      </c>
      <c r="K34" s="58">
        <f t="shared" si="0"/>
        <v>14</v>
      </c>
    </row>
    <row r="35" spans="1:11" s="58" customFormat="1" ht="12.75" customHeight="1" x14ac:dyDescent="0.25">
      <c r="A35" s="51"/>
      <c r="B35" s="52"/>
      <c r="C35" s="51" t="s">
        <v>395</v>
      </c>
      <c r="D35" s="51" t="s">
        <v>27</v>
      </c>
      <c r="E35" s="51">
        <v>100056636</v>
      </c>
      <c r="F35" s="51" t="s">
        <v>241</v>
      </c>
      <c r="G35" s="51"/>
      <c r="H35" s="52">
        <v>10</v>
      </c>
      <c r="K35" s="58">
        <f t="shared" si="0"/>
        <v>10</v>
      </c>
    </row>
    <row r="36" spans="1:11" s="58" customFormat="1" ht="12.75" customHeight="1" x14ac:dyDescent="0.25">
      <c r="A36" s="51"/>
      <c r="B36" s="52"/>
      <c r="C36" s="51" t="s">
        <v>336</v>
      </c>
      <c r="D36" s="51" t="s">
        <v>77</v>
      </c>
      <c r="E36" s="51">
        <v>100001046</v>
      </c>
      <c r="F36" s="51" t="s">
        <v>337</v>
      </c>
      <c r="G36" s="51"/>
      <c r="H36" s="52">
        <v>6</v>
      </c>
      <c r="I36" s="58">
        <v>4</v>
      </c>
      <c r="K36" s="58">
        <f t="shared" si="0"/>
        <v>10</v>
      </c>
    </row>
    <row r="37" spans="1:11" s="58" customFormat="1" ht="12.75" customHeight="1" x14ac:dyDescent="0.25">
      <c r="A37" s="51"/>
      <c r="B37" s="52"/>
      <c r="C37" s="51" t="s">
        <v>318</v>
      </c>
      <c r="D37" s="51" t="s">
        <v>20</v>
      </c>
      <c r="E37" s="51">
        <v>100057809</v>
      </c>
      <c r="F37" s="51" t="s">
        <v>651</v>
      </c>
      <c r="G37" s="51"/>
      <c r="H37" s="52">
        <v>9</v>
      </c>
      <c r="K37" s="58">
        <f t="shared" si="0"/>
        <v>9</v>
      </c>
    </row>
    <row r="38" spans="1:11" s="58" customFormat="1" ht="12.75" customHeight="1" x14ac:dyDescent="0.25">
      <c r="A38" s="51"/>
      <c r="B38" s="52"/>
      <c r="C38" s="51" t="s">
        <v>343</v>
      </c>
      <c r="D38" s="51" t="s">
        <v>20</v>
      </c>
      <c r="E38" s="51">
        <v>100031333</v>
      </c>
      <c r="F38" s="51" t="s">
        <v>344</v>
      </c>
      <c r="G38" s="51"/>
      <c r="H38" s="52">
        <v>9</v>
      </c>
      <c r="K38" s="58">
        <f t="shared" si="0"/>
        <v>9</v>
      </c>
    </row>
    <row r="39" spans="1:11" s="58" customFormat="1" ht="12.75" customHeight="1" x14ac:dyDescent="0.25">
      <c r="A39" s="51"/>
      <c r="B39" s="52"/>
      <c r="C39" s="51" t="s">
        <v>101</v>
      </c>
      <c r="D39" s="51" t="s">
        <v>65</v>
      </c>
      <c r="E39" s="51">
        <v>100040729</v>
      </c>
      <c r="F39" s="51" t="s">
        <v>102</v>
      </c>
      <c r="G39" s="51"/>
      <c r="H39" s="52">
        <v>1</v>
      </c>
      <c r="I39" s="58">
        <v>4</v>
      </c>
      <c r="J39" s="51">
        <v>3</v>
      </c>
      <c r="K39" s="58">
        <f t="shared" si="0"/>
        <v>8</v>
      </c>
    </row>
    <row r="40" spans="1:11" s="58" customFormat="1" ht="12.75" customHeight="1" x14ac:dyDescent="0.25">
      <c r="A40" s="51"/>
      <c r="B40" s="52"/>
      <c r="C40" s="51" t="s">
        <v>652</v>
      </c>
      <c r="D40" s="51" t="s">
        <v>258</v>
      </c>
      <c r="E40" s="51">
        <v>100057909</v>
      </c>
      <c r="F40" s="51" t="s">
        <v>653</v>
      </c>
      <c r="G40" s="51"/>
      <c r="H40" s="52">
        <v>6</v>
      </c>
      <c r="K40" s="58">
        <f t="shared" si="0"/>
        <v>6</v>
      </c>
    </row>
    <row r="41" spans="1:11" s="58" customFormat="1" ht="12.75" customHeight="1" x14ac:dyDescent="0.25">
      <c r="A41" s="51"/>
      <c r="B41" s="52"/>
      <c r="C41" s="51" t="s">
        <v>652</v>
      </c>
      <c r="D41" s="51" t="s">
        <v>258</v>
      </c>
      <c r="E41" s="51">
        <v>100053849</v>
      </c>
      <c r="F41" s="51" t="s">
        <v>654</v>
      </c>
      <c r="G41" s="51"/>
      <c r="H41" s="52">
        <v>6</v>
      </c>
      <c r="K41" s="58">
        <f t="shared" ref="K41:K60" si="1">SUM(H41:J41)</f>
        <v>6</v>
      </c>
    </row>
    <row r="42" spans="1:11" s="58" customFormat="1" ht="12.75" customHeight="1" x14ac:dyDescent="0.25">
      <c r="A42" s="51"/>
      <c r="B42" s="52"/>
      <c r="C42" s="51" t="s">
        <v>21</v>
      </c>
      <c r="D42" s="51" t="s">
        <v>22</v>
      </c>
      <c r="E42" s="51">
        <v>100038934</v>
      </c>
      <c r="F42" s="51" t="s">
        <v>61</v>
      </c>
      <c r="G42" s="51"/>
      <c r="H42" s="52">
        <v>6</v>
      </c>
      <c r="K42" s="58">
        <f t="shared" si="1"/>
        <v>6</v>
      </c>
    </row>
    <row r="43" spans="1:11" s="58" customFormat="1" ht="12.75" customHeight="1" x14ac:dyDescent="0.25">
      <c r="A43" s="51"/>
      <c r="B43" s="52"/>
      <c r="C43" s="51" t="s">
        <v>276</v>
      </c>
      <c r="D43" s="51" t="s">
        <v>277</v>
      </c>
      <c r="E43" s="51">
        <v>100053356</v>
      </c>
      <c r="F43" s="51" t="s">
        <v>278</v>
      </c>
      <c r="G43" s="51"/>
      <c r="H43" s="52">
        <v>5</v>
      </c>
      <c r="K43" s="58">
        <f t="shared" si="1"/>
        <v>5</v>
      </c>
    </row>
    <row r="44" spans="1:11" s="58" customFormat="1" ht="12.75" customHeight="1" x14ac:dyDescent="0.25">
      <c r="A44" s="51"/>
      <c r="B44" s="52"/>
      <c r="C44" s="51" t="s">
        <v>340</v>
      </c>
      <c r="D44" s="51" t="s">
        <v>277</v>
      </c>
      <c r="E44" s="51">
        <v>100032620</v>
      </c>
      <c r="F44" s="51" t="s">
        <v>341</v>
      </c>
      <c r="G44" s="51"/>
      <c r="H44" s="52">
        <v>5</v>
      </c>
      <c r="K44" s="58">
        <f t="shared" si="1"/>
        <v>5</v>
      </c>
    </row>
    <row r="45" spans="1:11" s="58" customFormat="1" ht="12.75" customHeight="1" x14ac:dyDescent="0.25">
      <c r="A45" s="51"/>
      <c r="B45" s="52"/>
      <c r="C45" s="51" t="s">
        <v>372</v>
      </c>
      <c r="D45" s="51" t="s">
        <v>20</v>
      </c>
      <c r="E45" s="51">
        <v>100046318</v>
      </c>
      <c r="F45" s="51" t="s">
        <v>373</v>
      </c>
      <c r="G45" s="51"/>
      <c r="H45" s="52">
        <v>4</v>
      </c>
      <c r="K45" s="58">
        <f t="shared" si="1"/>
        <v>4</v>
      </c>
    </row>
    <row r="46" spans="1:11" s="58" customFormat="1" ht="12.75" customHeight="1" x14ac:dyDescent="0.25">
      <c r="A46" s="51"/>
      <c r="B46" s="52"/>
      <c r="C46" s="51" t="s">
        <v>98</v>
      </c>
      <c r="D46" s="51" t="s">
        <v>22</v>
      </c>
      <c r="E46" s="51">
        <v>100052544</v>
      </c>
      <c r="F46" s="51" t="s">
        <v>99</v>
      </c>
      <c r="G46" s="51"/>
      <c r="H46" s="52">
        <v>2</v>
      </c>
      <c r="K46" s="58">
        <f t="shared" si="1"/>
        <v>2</v>
      </c>
    </row>
    <row r="47" spans="1:11" s="58" customFormat="1" ht="12.75" customHeight="1" x14ac:dyDescent="0.25">
      <c r="A47" s="51"/>
      <c r="B47" s="52"/>
      <c r="C47" s="51" t="s">
        <v>308</v>
      </c>
      <c r="D47" s="51" t="s">
        <v>20</v>
      </c>
      <c r="E47" s="51">
        <v>100057312</v>
      </c>
      <c r="F47" s="51" t="s">
        <v>657</v>
      </c>
      <c r="G47" s="51"/>
      <c r="H47" s="52">
        <v>1</v>
      </c>
      <c r="K47" s="58">
        <f t="shared" si="1"/>
        <v>1</v>
      </c>
    </row>
    <row r="48" spans="1:11" s="58" customFormat="1" ht="12.75" customHeight="1" x14ac:dyDescent="0.25">
      <c r="A48" s="51"/>
      <c r="B48" s="52"/>
      <c r="C48" s="51" t="s">
        <v>304</v>
      </c>
      <c r="D48" s="51" t="s">
        <v>305</v>
      </c>
      <c r="E48" s="51">
        <v>100049879</v>
      </c>
      <c r="F48" s="51" t="s">
        <v>378</v>
      </c>
      <c r="G48" s="51"/>
      <c r="H48" s="52">
        <v>1</v>
      </c>
      <c r="K48" s="58">
        <f t="shared" si="1"/>
        <v>1</v>
      </c>
    </row>
    <row r="49" spans="1:11" s="58" customFormat="1" ht="12.75" customHeight="1" x14ac:dyDescent="0.25">
      <c r="A49" s="51"/>
      <c r="B49" s="52"/>
      <c r="C49" s="51" t="s">
        <v>21</v>
      </c>
      <c r="D49" s="51" t="s">
        <v>22</v>
      </c>
      <c r="E49" s="51">
        <v>15315387</v>
      </c>
      <c r="F49" s="51" t="s">
        <v>23</v>
      </c>
      <c r="G49" s="51"/>
      <c r="H49" s="52">
        <v>1</v>
      </c>
      <c r="K49" s="58">
        <f t="shared" si="1"/>
        <v>1</v>
      </c>
    </row>
    <row r="50" spans="1:11" s="58" customFormat="1" ht="12.75" customHeight="1" x14ac:dyDescent="0.25">
      <c r="A50" s="51"/>
      <c r="B50" s="52"/>
      <c r="C50" s="51" t="s">
        <v>655</v>
      </c>
      <c r="D50" s="51" t="s">
        <v>305</v>
      </c>
      <c r="E50" s="51">
        <v>100047784</v>
      </c>
      <c r="F50" s="51" t="s">
        <v>656</v>
      </c>
      <c r="G50" s="51"/>
      <c r="H50" s="52">
        <v>1</v>
      </c>
      <c r="K50" s="58">
        <f t="shared" si="1"/>
        <v>1</v>
      </c>
    </row>
    <row r="51" spans="1:11" s="58" customFormat="1" ht="12.75" customHeight="1" x14ac:dyDescent="0.25">
      <c r="A51" s="51"/>
      <c r="B51" s="52"/>
      <c r="C51" s="51" t="s">
        <v>658</v>
      </c>
      <c r="D51" s="51" t="s">
        <v>305</v>
      </c>
      <c r="E51" s="51">
        <v>100058091</v>
      </c>
      <c r="F51" s="51" t="s">
        <v>659</v>
      </c>
      <c r="G51" s="51"/>
      <c r="H51" s="52">
        <v>0</v>
      </c>
      <c r="K51" s="58">
        <f t="shared" si="1"/>
        <v>0</v>
      </c>
    </row>
    <row r="52" spans="1:11" s="58" customFormat="1" ht="12.75" customHeight="1" x14ac:dyDescent="0.25">
      <c r="A52" s="51"/>
      <c r="B52" s="52"/>
      <c r="C52" s="51" t="s">
        <v>347</v>
      </c>
      <c r="D52" s="51" t="s">
        <v>20</v>
      </c>
      <c r="E52" s="51">
        <v>14382167</v>
      </c>
      <c r="F52" s="51" t="s">
        <v>348</v>
      </c>
      <c r="G52" s="51"/>
      <c r="H52" s="52">
        <v>0</v>
      </c>
      <c r="K52" s="58">
        <f t="shared" si="1"/>
        <v>0</v>
      </c>
    </row>
    <row r="53" spans="1:11" s="58" customFormat="1" ht="12.75" customHeight="1" x14ac:dyDescent="0.25">
      <c r="A53" s="51"/>
      <c r="B53" s="52"/>
      <c r="C53" s="51" t="s">
        <v>407</v>
      </c>
      <c r="D53" s="51" t="s">
        <v>22</v>
      </c>
      <c r="E53" s="51">
        <v>100046618</v>
      </c>
      <c r="F53" s="51" t="s">
        <v>408</v>
      </c>
      <c r="G53" s="51"/>
      <c r="H53" s="52">
        <v>0</v>
      </c>
      <c r="K53" s="58">
        <f t="shared" si="1"/>
        <v>0</v>
      </c>
    </row>
    <row r="54" spans="1:11" s="58" customFormat="1" ht="12.75" customHeight="1" x14ac:dyDescent="0.25">
      <c r="A54" s="51"/>
      <c r="B54" s="52"/>
      <c r="C54" s="51" t="s">
        <v>660</v>
      </c>
      <c r="D54" s="51" t="s">
        <v>305</v>
      </c>
      <c r="E54" s="51">
        <v>100057864</v>
      </c>
      <c r="F54" s="51" t="s">
        <v>661</v>
      </c>
      <c r="G54" s="51"/>
      <c r="H54" s="52">
        <v>0</v>
      </c>
      <c r="K54" s="58">
        <f t="shared" si="1"/>
        <v>0</v>
      </c>
    </row>
    <row r="55" spans="1:11" s="58" customFormat="1" ht="12.75" customHeight="1" x14ac:dyDescent="0.25">
      <c r="A55" s="64"/>
      <c r="B55" s="60"/>
      <c r="C55" s="64" t="s">
        <v>157</v>
      </c>
      <c r="D55" s="64" t="s">
        <v>45</v>
      </c>
      <c r="E55" s="64">
        <v>100050456</v>
      </c>
      <c r="F55" s="64" t="s">
        <v>158</v>
      </c>
      <c r="G55" s="64"/>
      <c r="H55" s="60">
        <v>0</v>
      </c>
      <c r="I55" s="61"/>
      <c r="J55" s="61"/>
      <c r="K55" s="58">
        <f t="shared" si="1"/>
        <v>0</v>
      </c>
    </row>
    <row r="56" spans="1:11" s="58" customFormat="1" ht="12.75" customHeight="1" x14ac:dyDescent="0.25">
      <c r="A56" s="51"/>
      <c r="B56" s="52"/>
      <c r="C56" s="51" t="s">
        <v>667</v>
      </c>
      <c r="D56" s="51" t="s">
        <v>65</v>
      </c>
      <c r="E56" s="51">
        <v>100015927</v>
      </c>
      <c r="F56" s="51" t="s">
        <v>668</v>
      </c>
      <c r="G56" s="51"/>
      <c r="H56" s="52">
        <v>0</v>
      </c>
      <c r="K56" s="58">
        <f t="shared" si="1"/>
        <v>0</v>
      </c>
    </row>
    <row r="57" spans="1:11" s="58" customFormat="1" ht="12.75" customHeight="1" x14ac:dyDescent="0.25">
      <c r="A57" s="51"/>
      <c r="B57" s="52"/>
      <c r="C57" s="51" t="s">
        <v>665</v>
      </c>
      <c r="D57" s="51" t="s">
        <v>22</v>
      </c>
      <c r="E57" s="51">
        <v>100000223</v>
      </c>
      <c r="F57" s="51" t="s">
        <v>666</v>
      </c>
      <c r="G57" s="51"/>
      <c r="H57" s="52">
        <v>0</v>
      </c>
      <c r="K57" s="58">
        <f t="shared" si="1"/>
        <v>0</v>
      </c>
    </row>
    <row r="58" spans="1:11" s="58" customFormat="1" ht="12.75" customHeight="1" x14ac:dyDescent="0.25">
      <c r="A58" s="51"/>
      <c r="B58" s="52"/>
      <c r="C58" s="51" t="s">
        <v>642</v>
      </c>
      <c r="D58" s="51" t="s">
        <v>305</v>
      </c>
      <c r="E58" s="51">
        <v>100057181</v>
      </c>
      <c r="F58" s="51" t="s">
        <v>662</v>
      </c>
      <c r="G58" s="51"/>
      <c r="H58" s="52">
        <v>0</v>
      </c>
      <c r="K58" s="58">
        <f t="shared" si="1"/>
        <v>0</v>
      </c>
    </row>
    <row r="59" spans="1:11" s="58" customFormat="1" ht="12.75" customHeight="1" x14ac:dyDescent="0.25">
      <c r="A59" s="51"/>
      <c r="B59" s="52"/>
      <c r="C59" s="51" t="s">
        <v>642</v>
      </c>
      <c r="D59" s="51" t="s">
        <v>305</v>
      </c>
      <c r="E59" s="51">
        <v>100057182</v>
      </c>
      <c r="F59" s="51" t="s">
        <v>663</v>
      </c>
      <c r="G59" s="51"/>
      <c r="H59" s="52">
        <v>0</v>
      </c>
      <c r="K59" s="58">
        <f t="shared" si="1"/>
        <v>0</v>
      </c>
    </row>
    <row r="60" spans="1:11" s="61" customFormat="1" ht="12.75" customHeight="1" x14ac:dyDescent="0.25">
      <c r="A60" s="51"/>
      <c r="B60" s="52"/>
      <c r="C60" s="51" t="s">
        <v>642</v>
      </c>
      <c r="D60" s="51" t="s">
        <v>305</v>
      </c>
      <c r="E60" s="51">
        <v>100057186</v>
      </c>
      <c r="F60" s="51" t="s">
        <v>664</v>
      </c>
      <c r="G60" s="51"/>
      <c r="H60" s="52">
        <v>0</v>
      </c>
      <c r="I60" s="58"/>
      <c r="J60" s="58"/>
      <c r="K60" s="58">
        <f t="shared" si="1"/>
        <v>0</v>
      </c>
    </row>
    <row r="61" spans="1:11" s="61" customFormat="1" ht="12.75" customHeight="1" x14ac:dyDescent="0.25">
      <c r="A61" s="63"/>
      <c r="B61" s="60"/>
      <c r="C61" s="63"/>
      <c r="D61" s="63"/>
      <c r="E61" s="63"/>
      <c r="F61" s="63"/>
      <c r="G61" s="63"/>
      <c r="H61" s="60"/>
    </row>
    <row r="62" spans="1:11" s="61" customFormat="1" ht="12.75" customHeight="1" x14ac:dyDescent="0.25">
      <c r="A62" s="60"/>
      <c r="B62" s="60"/>
      <c r="C62" s="60"/>
      <c r="D62" s="60"/>
      <c r="E62" s="60"/>
      <c r="F62" s="60"/>
      <c r="G62" s="60"/>
      <c r="H62" s="60"/>
    </row>
    <row r="63" spans="1:11" s="61" customFormat="1" ht="12.75" customHeight="1" x14ac:dyDescent="0.25">
      <c r="A63" s="60"/>
      <c r="B63" s="60"/>
      <c r="C63" s="60"/>
      <c r="D63" s="60"/>
      <c r="E63" s="60"/>
      <c r="F63" s="60"/>
      <c r="G63" s="60"/>
      <c r="H63" s="60"/>
    </row>
    <row r="64" spans="1:11" s="61" customFormat="1" ht="12.75" customHeight="1" x14ac:dyDescent="0.25">
      <c r="A64" s="60"/>
      <c r="B64" s="60"/>
      <c r="C64" s="60"/>
      <c r="D64" s="60"/>
      <c r="E64" s="60"/>
      <c r="F64" s="60"/>
      <c r="G64" s="60"/>
      <c r="H64" s="60"/>
    </row>
    <row r="65" spans="1:8" s="61" customFormat="1" ht="12.75" customHeight="1" x14ac:dyDescent="0.25">
      <c r="A65" s="60"/>
      <c r="B65" s="60"/>
      <c r="C65" s="60"/>
      <c r="D65" s="60"/>
      <c r="E65" s="60"/>
      <c r="F65" s="60"/>
      <c r="G65" s="60"/>
      <c r="H65" s="60"/>
    </row>
    <row r="66" spans="1:8" s="61" customFormat="1" ht="12.75" customHeight="1" x14ac:dyDescent="0.25">
      <c r="A66" s="60"/>
      <c r="B66" s="60"/>
      <c r="C66" s="60"/>
      <c r="D66" s="60"/>
      <c r="E66" s="60"/>
      <c r="F66" s="60"/>
      <c r="G66" s="60"/>
      <c r="H66" s="60"/>
    </row>
    <row r="67" spans="1:8" s="61" customFormat="1" ht="12.75" customHeight="1" x14ac:dyDescent="0.25">
      <c r="A67" s="60"/>
      <c r="B67" s="60"/>
      <c r="C67" s="60"/>
      <c r="D67" s="60"/>
      <c r="E67" s="60"/>
      <c r="F67" s="60"/>
      <c r="G67" s="60"/>
      <c r="H67" s="60"/>
    </row>
    <row r="68" spans="1:8" s="61" customFormat="1" ht="12.75" customHeight="1" x14ac:dyDescent="0.25">
      <c r="A68" s="60"/>
      <c r="B68" s="60"/>
      <c r="C68" s="60"/>
      <c r="D68" s="60"/>
      <c r="E68" s="60"/>
      <c r="F68" s="60"/>
      <c r="G68" s="60"/>
      <c r="H68" s="60"/>
    </row>
    <row r="69" spans="1:8" s="61" customFormat="1" ht="12.75" customHeight="1" x14ac:dyDescent="0.25">
      <c r="A69" s="60"/>
      <c r="B69" s="60"/>
      <c r="C69" s="60"/>
      <c r="D69" s="60"/>
      <c r="E69" s="60"/>
      <c r="F69" s="60"/>
      <c r="G69" s="60"/>
      <c r="H69" s="60"/>
    </row>
    <row r="70" spans="1:8" s="61" customFormat="1" ht="12.75" customHeight="1" x14ac:dyDescent="0.25">
      <c r="A70" s="60"/>
      <c r="B70" s="60"/>
      <c r="C70" s="60"/>
      <c r="D70" s="60"/>
      <c r="E70" s="60"/>
      <c r="F70" s="60"/>
      <c r="G70" s="60"/>
      <c r="H70" s="60"/>
    </row>
    <row r="71" spans="1:8" ht="12.75" customHeight="1" x14ac:dyDescent="0.25"/>
    <row r="72" spans="1:8" ht="12.75" customHeight="1" x14ac:dyDescent="0.25"/>
    <row r="73" spans="1:8" ht="12.75" customHeight="1" x14ac:dyDescent="0.25"/>
    <row r="74" spans="1:8" ht="12.75" customHeight="1" x14ac:dyDescent="0.25"/>
    <row r="75" spans="1:8" ht="12.75" customHeight="1" x14ac:dyDescent="0.25"/>
    <row r="76" spans="1:8" ht="12.75" customHeight="1" x14ac:dyDescent="0.25"/>
    <row r="77" spans="1:8" ht="12.75" customHeight="1" x14ac:dyDescent="0.25"/>
    <row r="78" spans="1:8" ht="12.75" customHeight="1" x14ac:dyDescent="0.25"/>
    <row r="79" spans="1:8" ht="12.75" customHeight="1" x14ac:dyDescent="0.25"/>
    <row r="80" spans="1:8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</sheetData>
  <mergeCells count="1">
    <mergeCell ref="A6:G6"/>
  </mergeCells>
  <pageMargins left="0.39370078740157483" right="0.39370078740157483" top="0.39370078740157483" bottom="0.720220472440945" header="0.39370078740157483" footer="0.39370078740157483"/>
  <pageSetup paperSize="9" orientation="portrait" horizontalDpi="0" verticalDpi="0"/>
  <headerFooter alignWithMargins="0">
    <oddFooter xml:space="preserve">&amp;L&amp;"Verdana"&amp;8 Pag. 2/4 &amp;C&amp;R&amp;"Verdana"&amp;8 29/08/2021 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6:L173"/>
  <sheetViews>
    <sheetView workbookViewId="0">
      <selection activeCell="L23" sqref="L23"/>
    </sheetView>
  </sheetViews>
  <sheetFormatPr defaultRowHeight="13.2" x14ac:dyDescent="0.25"/>
  <cols>
    <col min="1" max="1" width="3" style="2" bestFit="1" customWidth="1"/>
    <col min="2" max="2" width="6.5546875" style="2" customWidth="1"/>
    <col min="3" max="3" width="35" style="2" customWidth="1"/>
    <col min="4" max="4" width="21.6640625" style="2" customWidth="1"/>
    <col min="5" max="5" width="11.33203125" style="2" customWidth="1"/>
    <col min="6" max="6" width="28.5546875" style="2" customWidth="1"/>
    <col min="7" max="7" width="2.44140625" style="2" customWidth="1"/>
    <col min="8" max="8" width="6.5546875" style="2" bestFit="1" customWidth="1"/>
    <col min="9" max="9" width="8.109375" customWidth="1"/>
    <col min="10" max="11" width="7.44140625" customWidth="1"/>
  </cols>
  <sheetData>
    <row r="6" spans="1:11" x14ac:dyDescent="0.25">
      <c r="A6" s="77" t="s">
        <v>536</v>
      </c>
      <c r="B6" s="77"/>
      <c r="C6" s="77"/>
      <c r="D6" s="77"/>
      <c r="E6" s="77"/>
      <c r="F6" s="77"/>
      <c r="G6" s="77"/>
    </row>
    <row r="7" spans="1:11" x14ac:dyDescent="0.25">
      <c r="A7" s="41"/>
      <c r="B7" s="1"/>
      <c r="C7" s="41" t="s">
        <v>303</v>
      </c>
      <c r="D7" s="1"/>
      <c r="E7" s="1"/>
      <c r="F7" s="1"/>
      <c r="G7" s="1"/>
    </row>
    <row r="8" spans="1:11" ht="12.75" customHeight="1" x14ac:dyDescent="0.25">
      <c r="A8" s="42" t="s">
        <v>1</v>
      </c>
      <c r="C8" s="42" t="s">
        <v>2</v>
      </c>
      <c r="D8" s="42" t="s">
        <v>3</v>
      </c>
      <c r="E8" s="42" t="s">
        <v>4</v>
      </c>
      <c r="F8" s="42" t="s">
        <v>5</v>
      </c>
      <c r="G8" s="42"/>
      <c r="H8" s="2" t="s">
        <v>302</v>
      </c>
      <c r="I8" s="42" t="s">
        <v>802</v>
      </c>
      <c r="J8" s="42" t="s">
        <v>799</v>
      </c>
      <c r="K8" s="42" t="s">
        <v>800</v>
      </c>
    </row>
    <row r="9" spans="1:11" s="53" customFormat="1" ht="12.75" customHeight="1" x14ac:dyDescent="0.25">
      <c r="A9" s="71">
        <v>1</v>
      </c>
      <c r="B9" s="70"/>
      <c r="C9" s="71" t="s">
        <v>345</v>
      </c>
      <c r="D9" s="71" t="s">
        <v>6</v>
      </c>
      <c r="E9" s="71">
        <v>100057881</v>
      </c>
      <c r="F9" s="71" t="s">
        <v>669</v>
      </c>
      <c r="G9" s="71"/>
      <c r="H9" s="70">
        <v>55</v>
      </c>
      <c r="I9" s="68">
        <v>4</v>
      </c>
      <c r="J9" s="71">
        <v>15</v>
      </c>
      <c r="K9" s="68">
        <f t="shared" ref="K9:K40" si="0">SUM(H9:J9)</f>
        <v>74</v>
      </c>
    </row>
    <row r="10" spans="1:11" s="53" customFormat="1" ht="12.75" customHeight="1" x14ac:dyDescent="0.25">
      <c r="A10" s="71">
        <v>2</v>
      </c>
      <c r="B10" s="70"/>
      <c r="C10" s="71" t="s">
        <v>325</v>
      </c>
      <c r="D10" s="71" t="s">
        <v>188</v>
      </c>
      <c r="E10" s="71">
        <v>100047564</v>
      </c>
      <c r="F10" s="71" t="s">
        <v>369</v>
      </c>
      <c r="G10" s="71"/>
      <c r="H10" s="70">
        <v>42</v>
      </c>
      <c r="I10" s="68">
        <v>4</v>
      </c>
      <c r="J10" s="71">
        <v>20</v>
      </c>
      <c r="K10" s="68">
        <f t="shared" si="0"/>
        <v>66</v>
      </c>
    </row>
    <row r="11" spans="1:11" s="53" customFormat="1" ht="12.75" customHeight="1" x14ac:dyDescent="0.25">
      <c r="A11" s="71">
        <v>3</v>
      </c>
      <c r="B11" s="70"/>
      <c r="C11" s="71" t="s">
        <v>431</v>
      </c>
      <c r="D11" s="71" t="s">
        <v>141</v>
      </c>
      <c r="E11" s="71">
        <v>100052500</v>
      </c>
      <c r="F11" s="71" t="s">
        <v>432</v>
      </c>
      <c r="G11" s="71"/>
      <c r="H11" s="70">
        <v>45</v>
      </c>
      <c r="I11" s="68">
        <v>4</v>
      </c>
      <c r="J11" s="68"/>
      <c r="K11" s="68">
        <f t="shared" si="0"/>
        <v>49</v>
      </c>
    </row>
    <row r="12" spans="1:11" s="53" customFormat="1" ht="12.75" customHeight="1" x14ac:dyDescent="0.25">
      <c r="A12" s="71">
        <v>4</v>
      </c>
      <c r="B12" s="70"/>
      <c r="C12" s="71" t="s">
        <v>48</v>
      </c>
      <c r="D12" s="71" t="s">
        <v>49</v>
      </c>
      <c r="E12" s="71">
        <v>15550918</v>
      </c>
      <c r="F12" s="71" t="s">
        <v>50</v>
      </c>
      <c r="G12" s="71"/>
      <c r="H12" s="70">
        <v>35</v>
      </c>
      <c r="I12" s="68">
        <v>4</v>
      </c>
      <c r="J12" s="71">
        <v>5</v>
      </c>
      <c r="K12" s="68">
        <f t="shared" si="0"/>
        <v>44</v>
      </c>
    </row>
    <row r="13" spans="1:11" s="53" customFormat="1" ht="12.75" customHeight="1" x14ac:dyDescent="0.25">
      <c r="A13" s="71">
        <v>5</v>
      </c>
      <c r="B13" s="70"/>
      <c r="C13" s="71" t="s">
        <v>307</v>
      </c>
      <c r="D13" s="71" t="s">
        <v>260</v>
      </c>
      <c r="E13" s="71">
        <v>100052701</v>
      </c>
      <c r="F13" s="71" t="s">
        <v>454</v>
      </c>
      <c r="G13" s="71"/>
      <c r="H13" s="70">
        <v>29</v>
      </c>
      <c r="I13" s="68">
        <v>4</v>
      </c>
      <c r="J13" s="71">
        <v>6</v>
      </c>
      <c r="K13" s="68">
        <f t="shared" si="0"/>
        <v>39</v>
      </c>
    </row>
    <row r="14" spans="1:11" s="53" customFormat="1" ht="12.75" customHeight="1" x14ac:dyDescent="0.25">
      <c r="A14" s="71">
        <v>6</v>
      </c>
      <c r="B14" s="70"/>
      <c r="C14" s="71" t="s">
        <v>353</v>
      </c>
      <c r="D14" s="71" t="s">
        <v>31</v>
      </c>
      <c r="E14" s="71">
        <v>100053218</v>
      </c>
      <c r="F14" s="71" t="s">
        <v>429</v>
      </c>
      <c r="G14" s="71"/>
      <c r="H14" s="70">
        <v>27</v>
      </c>
      <c r="I14" s="68">
        <v>4</v>
      </c>
      <c r="J14" s="71">
        <v>8</v>
      </c>
      <c r="K14" s="68">
        <f t="shared" si="0"/>
        <v>39</v>
      </c>
    </row>
    <row r="15" spans="1:11" s="53" customFormat="1" ht="12.75" customHeight="1" x14ac:dyDescent="0.25">
      <c r="A15" s="71">
        <v>7</v>
      </c>
      <c r="B15" s="70"/>
      <c r="C15" s="71" t="s">
        <v>389</v>
      </c>
      <c r="D15" s="71" t="s">
        <v>141</v>
      </c>
      <c r="E15" s="71">
        <v>100020856</v>
      </c>
      <c r="F15" s="71" t="s">
        <v>390</v>
      </c>
      <c r="G15" s="71"/>
      <c r="H15" s="70">
        <v>37</v>
      </c>
      <c r="I15" s="68"/>
      <c r="J15" s="68"/>
      <c r="K15" s="68">
        <f t="shared" si="0"/>
        <v>37</v>
      </c>
    </row>
    <row r="16" spans="1:11" s="53" customFormat="1" ht="12.75" customHeight="1" x14ac:dyDescent="0.25">
      <c r="A16" s="71">
        <v>8</v>
      </c>
      <c r="B16" s="70"/>
      <c r="C16" s="71" t="s">
        <v>426</v>
      </c>
      <c r="D16" s="71" t="s">
        <v>6</v>
      </c>
      <c r="E16" s="71">
        <v>100051537</v>
      </c>
      <c r="F16" s="71" t="s">
        <v>427</v>
      </c>
      <c r="G16" s="71"/>
      <c r="H16" s="70">
        <v>29</v>
      </c>
      <c r="I16" s="68">
        <v>4</v>
      </c>
      <c r="J16" s="71">
        <v>4</v>
      </c>
      <c r="K16" s="68">
        <f t="shared" si="0"/>
        <v>37</v>
      </c>
    </row>
    <row r="17" spans="1:12" s="53" customFormat="1" ht="12.75" customHeight="1" x14ac:dyDescent="0.25">
      <c r="A17" s="71">
        <v>9</v>
      </c>
      <c r="B17" s="70"/>
      <c r="C17" s="71" t="s">
        <v>372</v>
      </c>
      <c r="D17" s="71" t="s">
        <v>20</v>
      </c>
      <c r="E17" s="71">
        <v>100051309</v>
      </c>
      <c r="F17" s="71" t="s">
        <v>449</v>
      </c>
      <c r="G17" s="71"/>
      <c r="H17" s="70">
        <v>36</v>
      </c>
      <c r="I17" s="68"/>
      <c r="J17" s="68"/>
      <c r="K17" s="68">
        <f t="shared" si="0"/>
        <v>36</v>
      </c>
    </row>
    <row r="18" spans="1:12" s="53" customFormat="1" ht="12.75" customHeight="1" x14ac:dyDescent="0.25">
      <c r="A18" s="71">
        <v>10</v>
      </c>
      <c r="B18" s="70"/>
      <c r="C18" s="71" t="s">
        <v>391</v>
      </c>
      <c r="D18" s="71" t="s">
        <v>6</v>
      </c>
      <c r="E18" s="71">
        <v>100038914</v>
      </c>
      <c r="F18" s="71" t="s">
        <v>392</v>
      </c>
      <c r="G18" s="71"/>
      <c r="H18" s="70">
        <v>34</v>
      </c>
      <c r="I18" s="68"/>
      <c r="J18" s="68"/>
      <c r="K18" s="68">
        <f t="shared" si="0"/>
        <v>34</v>
      </c>
    </row>
    <row r="19" spans="1:12" s="53" customFormat="1" ht="12.75" customHeight="1" x14ac:dyDescent="0.25">
      <c r="A19" s="71">
        <v>11</v>
      </c>
      <c r="B19" s="70"/>
      <c r="C19" s="71" t="s">
        <v>269</v>
      </c>
      <c r="D19" s="71" t="s">
        <v>6</v>
      </c>
      <c r="E19" s="71">
        <v>100049810</v>
      </c>
      <c r="F19" s="71" t="s">
        <v>301</v>
      </c>
      <c r="G19" s="71"/>
      <c r="H19" s="70">
        <v>28</v>
      </c>
      <c r="I19" s="68">
        <v>4</v>
      </c>
      <c r="J19" s="68"/>
      <c r="K19" s="68">
        <f t="shared" si="0"/>
        <v>32</v>
      </c>
    </row>
    <row r="20" spans="1:12" s="53" customFormat="1" ht="12.75" customHeight="1" x14ac:dyDescent="0.25">
      <c r="A20" s="71">
        <v>12</v>
      </c>
      <c r="B20" s="70"/>
      <c r="C20" s="71" t="s">
        <v>307</v>
      </c>
      <c r="D20" s="71" t="s">
        <v>260</v>
      </c>
      <c r="E20" s="71">
        <v>100050511</v>
      </c>
      <c r="F20" s="71" t="s">
        <v>671</v>
      </c>
      <c r="G20" s="71"/>
      <c r="H20" s="70">
        <v>24</v>
      </c>
      <c r="I20" s="68">
        <v>4</v>
      </c>
      <c r="J20" s="68"/>
      <c r="K20" s="68">
        <f t="shared" si="0"/>
        <v>28</v>
      </c>
    </row>
    <row r="21" spans="1:12" s="53" customFormat="1" ht="12.75" customHeight="1" x14ac:dyDescent="0.25">
      <c r="A21" s="71">
        <v>13</v>
      </c>
      <c r="B21" s="70"/>
      <c r="C21" s="71" t="s">
        <v>231</v>
      </c>
      <c r="D21" s="71" t="s">
        <v>27</v>
      </c>
      <c r="E21" s="71">
        <v>100050885</v>
      </c>
      <c r="F21" s="71" t="s">
        <v>232</v>
      </c>
      <c r="G21" s="71"/>
      <c r="H21" s="70">
        <v>26</v>
      </c>
      <c r="I21" s="68"/>
      <c r="J21" s="68"/>
      <c r="K21" s="68">
        <f t="shared" si="0"/>
        <v>26</v>
      </c>
    </row>
    <row r="22" spans="1:12" s="53" customFormat="1" ht="12.75" customHeight="1" x14ac:dyDescent="0.25">
      <c r="A22" s="71">
        <v>14</v>
      </c>
      <c r="B22" s="70"/>
      <c r="C22" s="71" t="s">
        <v>270</v>
      </c>
      <c r="D22" s="71" t="s">
        <v>49</v>
      </c>
      <c r="E22" s="71">
        <v>100051646</v>
      </c>
      <c r="F22" s="71" t="s">
        <v>271</v>
      </c>
      <c r="G22" s="71"/>
      <c r="H22" s="70">
        <v>25</v>
      </c>
      <c r="I22" s="68"/>
      <c r="J22" s="68"/>
      <c r="K22" s="68">
        <f t="shared" si="0"/>
        <v>25</v>
      </c>
      <c r="L22" s="72" t="s">
        <v>806</v>
      </c>
    </row>
    <row r="23" spans="1:12" s="53" customFormat="1" ht="12.75" customHeight="1" x14ac:dyDescent="0.25">
      <c r="A23" s="55">
        <v>14</v>
      </c>
      <c r="B23" s="50"/>
      <c r="C23" s="55" t="s">
        <v>267</v>
      </c>
      <c r="D23" s="55" t="s">
        <v>77</v>
      </c>
      <c r="E23" s="55">
        <v>100042320</v>
      </c>
      <c r="F23" s="55" t="s">
        <v>268</v>
      </c>
      <c r="G23" s="55"/>
      <c r="H23" s="50">
        <v>25</v>
      </c>
      <c r="K23" s="53">
        <f t="shared" si="0"/>
        <v>25</v>
      </c>
      <c r="L23" s="72" t="s">
        <v>807</v>
      </c>
    </row>
    <row r="24" spans="1:12" s="53" customFormat="1" ht="12.75" customHeight="1" x14ac:dyDescent="0.25">
      <c r="A24" s="55">
        <v>16</v>
      </c>
      <c r="B24" s="50"/>
      <c r="C24" s="55" t="s">
        <v>580</v>
      </c>
      <c r="D24" s="55" t="s">
        <v>135</v>
      </c>
      <c r="E24" s="55">
        <v>100020883</v>
      </c>
      <c r="F24" s="55" t="s">
        <v>581</v>
      </c>
      <c r="G24" s="55"/>
      <c r="H24" s="50">
        <v>19</v>
      </c>
      <c r="I24" s="53">
        <v>4</v>
      </c>
      <c r="J24" s="55">
        <v>2</v>
      </c>
      <c r="K24" s="53">
        <f t="shared" si="0"/>
        <v>25</v>
      </c>
    </row>
    <row r="25" spans="1:12" s="53" customFormat="1" ht="12.75" customHeight="1" x14ac:dyDescent="0.25">
      <c r="A25" s="55">
        <v>17</v>
      </c>
      <c r="B25" s="50"/>
      <c r="C25" s="55" t="s">
        <v>424</v>
      </c>
      <c r="D25" s="55" t="s">
        <v>170</v>
      </c>
      <c r="E25" s="55">
        <v>100050323</v>
      </c>
      <c r="F25" s="55" t="s">
        <v>425</v>
      </c>
      <c r="G25" s="55"/>
      <c r="H25" s="50">
        <v>24</v>
      </c>
      <c r="K25" s="53">
        <f t="shared" si="0"/>
        <v>24</v>
      </c>
    </row>
    <row r="26" spans="1:12" s="53" customFormat="1" ht="12.75" customHeight="1" x14ac:dyDescent="0.25">
      <c r="A26" s="55">
        <v>17</v>
      </c>
      <c r="B26" s="50"/>
      <c r="C26" s="55" t="s">
        <v>667</v>
      </c>
      <c r="D26" s="55" t="s">
        <v>65</v>
      </c>
      <c r="E26" s="55">
        <v>100049821</v>
      </c>
      <c r="F26" s="55" t="s">
        <v>670</v>
      </c>
      <c r="G26" s="55"/>
      <c r="H26" s="50">
        <v>24</v>
      </c>
      <c r="K26" s="53">
        <f t="shared" si="0"/>
        <v>24</v>
      </c>
    </row>
    <row r="27" spans="1:12" s="53" customFormat="1" ht="12.75" customHeight="1" x14ac:dyDescent="0.25">
      <c r="A27" s="55">
        <v>17</v>
      </c>
      <c r="B27" s="50"/>
      <c r="C27" s="55" t="s">
        <v>380</v>
      </c>
      <c r="D27" s="55" t="s">
        <v>11</v>
      </c>
      <c r="E27" s="55">
        <v>15578604</v>
      </c>
      <c r="F27" s="55" t="s">
        <v>381</v>
      </c>
      <c r="G27" s="55"/>
      <c r="H27" s="50">
        <v>24</v>
      </c>
      <c r="K27" s="53">
        <f t="shared" si="0"/>
        <v>24</v>
      </c>
    </row>
    <row r="28" spans="1:12" s="53" customFormat="1" ht="12.75" customHeight="1" x14ac:dyDescent="0.25">
      <c r="A28" s="55">
        <v>20</v>
      </c>
      <c r="B28" s="50"/>
      <c r="C28" s="55" t="s">
        <v>365</v>
      </c>
      <c r="D28" s="55" t="s">
        <v>31</v>
      </c>
      <c r="E28" s="55">
        <v>100053685</v>
      </c>
      <c r="F28" s="55" t="s">
        <v>434</v>
      </c>
      <c r="G28" s="55"/>
      <c r="H28" s="50">
        <v>22</v>
      </c>
      <c r="K28" s="53">
        <f t="shared" si="0"/>
        <v>22</v>
      </c>
    </row>
    <row r="29" spans="1:12" s="53" customFormat="1" ht="12.75" customHeight="1" x14ac:dyDescent="0.25">
      <c r="A29" s="55"/>
      <c r="B29" s="50"/>
      <c r="C29" s="55" t="s">
        <v>342</v>
      </c>
      <c r="D29" s="55" t="s">
        <v>305</v>
      </c>
      <c r="E29" s="55">
        <v>100050363</v>
      </c>
      <c r="F29" s="55" t="s">
        <v>435</v>
      </c>
      <c r="G29" s="55"/>
      <c r="H29" s="50">
        <v>21</v>
      </c>
      <c r="K29" s="53">
        <f t="shared" si="0"/>
        <v>21</v>
      </c>
    </row>
    <row r="30" spans="1:12" s="53" customFormat="1" ht="12.75" customHeight="1" x14ac:dyDescent="0.25">
      <c r="A30" s="55"/>
      <c r="B30" s="50"/>
      <c r="C30" s="55" t="s">
        <v>324</v>
      </c>
      <c r="D30" s="55" t="s">
        <v>170</v>
      </c>
      <c r="E30" s="55">
        <v>100054821</v>
      </c>
      <c r="F30" s="55" t="s">
        <v>672</v>
      </c>
      <c r="G30" s="55"/>
      <c r="H30" s="50">
        <v>20</v>
      </c>
      <c r="K30" s="53">
        <f t="shared" si="0"/>
        <v>20</v>
      </c>
    </row>
    <row r="31" spans="1:12" s="53" customFormat="1" ht="12.75" customHeight="1" x14ac:dyDescent="0.25">
      <c r="A31" s="55"/>
      <c r="B31" s="50"/>
      <c r="C31" s="55" t="s">
        <v>673</v>
      </c>
      <c r="D31" s="55" t="s">
        <v>11</v>
      </c>
      <c r="E31" s="55">
        <v>100053567</v>
      </c>
      <c r="F31" s="55" t="s">
        <v>674</v>
      </c>
      <c r="G31" s="55"/>
      <c r="H31" s="50">
        <v>15</v>
      </c>
      <c r="I31" s="53">
        <v>4</v>
      </c>
      <c r="J31" s="55">
        <v>1</v>
      </c>
      <c r="K31" s="53">
        <f t="shared" si="0"/>
        <v>20</v>
      </c>
    </row>
    <row r="32" spans="1:12" s="53" customFormat="1" ht="12.75" customHeight="1" x14ac:dyDescent="0.25">
      <c r="A32" s="55"/>
      <c r="B32" s="50"/>
      <c r="C32" s="55" t="s">
        <v>365</v>
      </c>
      <c r="D32" s="55" t="s">
        <v>31</v>
      </c>
      <c r="E32" s="55">
        <v>100058259</v>
      </c>
      <c r="F32" s="55" t="s">
        <v>449</v>
      </c>
      <c r="G32" s="55"/>
      <c r="H32" s="50">
        <v>5</v>
      </c>
      <c r="I32" s="53">
        <v>4</v>
      </c>
      <c r="J32" s="55">
        <v>11</v>
      </c>
      <c r="K32" s="53">
        <f t="shared" si="0"/>
        <v>20</v>
      </c>
    </row>
    <row r="33" spans="1:11" s="53" customFormat="1" ht="12.75" customHeight="1" x14ac:dyDescent="0.25">
      <c r="A33" s="55"/>
      <c r="B33" s="50"/>
      <c r="C33" s="55" t="s">
        <v>176</v>
      </c>
      <c r="D33" s="55" t="s">
        <v>16</v>
      </c>
      <c r="E33" s="55">
        <v>100049172</v>
      </c>
      <c r="F33" s="55" t="s">
        <v>177</v>
      </c>
      <c r="G33" s="55"/>
      <c r="H33" s="50">
        <v>19</v>
      </c>
      <c r="K33" s="53">
        <f t="shared" si="0"/>
        <v>19</v>
      </c>
    </row>
    <row r="34" spans="1:11" s="53" customFormat="1" ht="12.75" customHeight="1" x14ac:dyDescent="0.25">
      <c r="A34" s="55"/>
      <c r="B34" s="50"/>
      <c r="C34" s="55" t="s">
        <v>422</v>
      </c>
      <c r="D34" s="55" t="s">
        <v>135</v>
      </c>
      <c r="E34" s="55">
        <v>100041252</v>
      </c>
      <c r="F34" s="55" t="s">
        <v>423</v>
      </c>
      <c r="G34" s="55"/>
      <c r="H34" s="50">
        <v>19</v>
      </c>
      <c r="K34" s="53">
        <f t="shared" si="0"/>
        <v>19</v>
      </c>
    </row>
    <row r="35" spans="1:11" s="53" customFormat="1" ht="12.75" customHeight="1" x14ac:dyDescent="0.25">
      <c r="A35" s="55"/>
      <c r="B35" s="50"/>
      <c r="C35" s="55" t="s">
        <v>169</v>
      </c>
      <c r="D35" s="55" t="s">
        <v>170</v>
      </c>
      <c r="E35" s="55">
        <v>100050350</v>
      </c>
      <c r="F35" s="55" t="s">
        <v>171</v>
      </c>
      <c r="G35" s="55"/>
      <c r="H35" s="50">
        <v>19</v>
      </c>
      <c r="K35" s="53">
        <f t="shared" si="0"/>
        <v>19</v>
      </c>
    </row>
    <row r="36" spans="1:11" s="53" customFormat="1" ht="12.75" customHeight="1" x14ac:dyDescent="0.25">
      <c r="A36" s="55"/>
      <c r="B36" s="50"/>
      <c r="C36" s="55" t="s">
        <v>382</v>
      </c>
      <c r="D36" s="55" t="s">
        <v>141</v>
      </c>
      <c r="E36" s="55">
        <v>100014103</v>
      </c>
      <c r="F36" s="55" t="s">
        <v>383</v>
      </c>
      <c r="G36" s="55"/>
      <c r="H36" s="50">
        <v>15</v>
      </c>
      <c r="I36" s="53">
        <v>4</v>
      </c>
      <c r="K36" s="53">
        <f t="shared" si="0"/>
        <v>19</v>
      </c>
    </row>
    <row r="37" spans="1:11" s="53" customFormat="1" ht="12.75" customHeight="1" x14ac:dyDescent="0.25">
      <c r="A37" s="55"/>
      <c r="B37" s="50"/>
      <c r="C37" s="55" t="s">
        <v>463</v>
      </c>
      <c r="D37" s="55" t="s">
        <v>277</v>
      </c>
      <c r="E37" s="55">
        <v>100017670</v>
      </c>
      <c r="F37" s="55" t="s">
        <v>464</v>
      </c>
      <c r="G37" s="55"/>
      <c r="H37" s="50">
        <v>18</v>
      </c>
      <c r="K37" s="53">
        <f t="shared" si="0"/>
        <v>18</v>
      </c>
    </row>
    <row r="38" spans="1:11" s="53" customFormat="1" ht="12.75" customHeight="1" x14ac:dyDescent="0.25">
      <c r="A38" s="55"/>
      <c r="B38" s="50"/>
      <c r="C38" s="55" t="s">
        <v>675</v>
      </c>
      <c r="D38" s="55" t="s">
        <v>49</v>
      </c>
      <c r="E38" s="55">
        <v>100048518</v>
      </c>
      <c r="F38" s="55" t="s">
        <v>676</v>
      </c>
      <c r="G38" s="55"/>
      <c r="H38" s="50">
        <v>14</v>
      </c>
      <c r="I38" s="53">
        <v>4</v>
      </c>
      <c r="K38" s="53">
        <f t="shared" si="0"/>
        <v>18</v>
      </c>
    </row>
    <row r="39" spans="1:11" s="53" customFormat="1" ht="12.75" customHeight="1" x14ac:dyDescent="0.25">
      <c r="A39" s="55"/>
      <c r="B39" s="50"/>
      <c r="C39" s="55" t="s">
        <v>365</v>
      </c>
      <c r="D39" s="55" t="s">
        <v>31</v>
      </c>
      <c r="E39" s="55">
        <v>100058258</v>
      </c>
      <c r="F39" s="55" t="s">
        <v>376</v>
      </c>
      <c r="G39" s="55"/>
      <c r="H39" s="50">
        <v>17</v>
      </c>
      <c r="K39" s="53">
        <f t="shared" si="0"/>
        <v>17</v>
      </c>
    </row>
    <row r="40" spans="1:11" s="53" customFormat="1" ht="12.75" customHeight="1" x14ac:dyDescent="0.25">
      <c r="A40" s="55"/>
      <c r="B40" s="50"/>
      <c r="C40" s="55" t="s">
        <v>330</v>
      </c>
      <c r="D40" s="55" t="s">
        <v>63</v>
      </c>
      <c r="E40" s="55">
        <v>100040071</v>
      </c>
      <c r="F40" s="55" t="s">
        <v>368</v>
      </c>
      <c r="G40" s="55"/>
      <c r="H40" s="50">
        <v>11</v>
      </c>
      <c r="I40" s="53">
        <v>4</v>
      </c>
      <c r="K40" s="53">
        <f t="shared" si="0"/>
        <v>15</v>
      </c>
    </row>
    <row r="41" spans="1:11" s="53" customFormat="1" ht="12.75" customHeight="1" x14ac:dyDescent="0.25">
      <c r="A41" s="55"/>
      <c r="B41" s="50"/>
      <c r="C41" s="55" t="s">
        <v>329</v>
      </c>
      <c r="D41" s="55" t="s">
        <v>6</v>
      </c>
      <c r="E41" s="55">
        <v>100052013</v>
      </c>
      <c r="F41" s="55" t="s">
        <v>677</v>
      </c>
      <c r="G41" s="55"/>
      <c r="H41" s="50">
        <v>14</v>
      </c>
      <c r="K41" s="53">
        <f t="shared" ref="K41:K72" si="1">SUM(H41:J41)</f>
        <v>14</v>
      </c>
    </row>
    <row r="42" spans="1:11" s="53" customFormat="1" ht="12.75" customHeight="1" x14ac:dyDescent="0.25">
      <c r="A42" s="55"/>
      <c r="B42" s="50"/>
      <c r="C42" s="55" t="s">
        <v>336</v>
      </c>
      <c r="D42" s="55" t="s">
        <v>77</v>
      </c>
      <c r="E42" s="55">
        <v>100052350</v>
      </c>
      <c r="F42" s="55" t="s">
        <v>678</v>
      </c>
      <c r="G42" s="55"/>
      <c r="H42" s="50">
        <v>10</v>
      </c>
      <c r="I42" s="53">
        <v>4</v>
      </c>
      <c r="K42" s="53">
        <f t="shared" si="1"/>
        <v>14</v>
      </c>
    </row>
    <row r="43" spans="1:11" s="53" customFormat="1" ht="12.75" customHeight="1" x14ac:dyDescent="0.25">
      <c r="A43" s="55"/>
      <c r="B43" s="50"/>
      <c r="C43" s="55" t="s">
        <v>414</v>
      </c>
      <c r="D43" s="55" t="s">
        <v>63</v>
      </c>
      <c r="E43" s="55">
        <v>100048214</v>
      </c>
      <c r="F43" s="55" t="s">
        <v>415</v>
      </c>
      <c r="G43" s="55"/>
      <c r="H43" s="50">
        <v>13</v>
      </c>
      <c r="K43" s="53">
        <f t="shared" si="1"/>
        <v>13</v>
      </c>
    </row>
    <row r="44" spans="1:11" s="53" customFormat="1" ht="12.75" customHeight="1" x14ac:dyDescent="0.25">
      <c r="A44" s="55"/>
      <c r="B44" s="50"/>
      <c r="C44" s="55" t="s">
        <v>94</v>
      </c>
      <c r="D44" s="55" t="s">
        <v>16</v>
      </c>
      <c r="E44" s="55">
        <v>100032621</v>
      </c>
      <c r="F44" s="55" t="s">
        <v>95</v>
      </c>
      <c r="G44" s="55"/>
      <c r="H44" s="50">
        <v>9</v>
      </c>
      <c r="I44" s="53">
        <v>4</v>
      </c>
      <c r="K44" s="53">
        <f t="shared" si="1"/>
        <v>13</v>
      </c>
    </row>
    <row r="45" spans="1:11" s="53" customFormat="1" ht="12.75" customHeight="1" x14ac:dyDescent="0.25">
      <c r="A45" s="55"/>
      <c r="B45" s="50"/>
      <c r="C45" s="55" t="s">
        <v>675</v>
      </c>
      <c r="D45" s="55" t="s">
        <v>49</v>
      </c>
      <c r="E45" s="55">
        <v>100044300</v>
      </c>
      <c r="F45" s="55" t="s">
        <v>684</v>
      </c>
      <c r="G45" s="55"/>
      <c r="H45" s="50">
        <v>5</v>
      </c>
      <c r="I45" s="53">
        <v>4</v>
      </c>
      <c r="J45" s="55">
        <v>3</v>
      </c>
      <c r="K45" s="53">
        <f t="shared" si="1"/>
        <v>12</v>
      </c>
    </row>
    <row r="46" spans="1:11" s="53" customFormat="1" ht="12.75" customHeight="1" x14ac:dyDescent="0.25">
      <c r="A46" s="55"/>
      <c r="B46" s="50"/>
      <c r="C46" s="55" t="s">
        <v>299</v>
      </c>
      <c r="D46" s="55" t="s">
        <v>277</v>
      </c>
      <c r="E46" s="55">
        <v>100053438</v>
      </c>
      <c r="F46" s="55" t="s">
        <v>300</v>
      </c>
      <c r="G46" s="55"/>
      <c r="H46" s="50">
        <v>10</v>
      </c>
      <c r="K46" s="53">
        <f t="shared" si="1"/>
        <v>10</v>
      </c>
    </row>
    <row r="47" spans="1:11" s="53" customFormat="1" ht="12.75" customHeight="1" x14ac:dyDescent="0.25">
      <c r="A47" s="55"/>
      <c r="B47" s="50"/>
      <c r="C47" s="55" t="s">
        <v>276</v>
      </c>
      <c r="D47" s="55" t="s">
        <v>277</v>
      </c>
      <c r="E47" s="55">
        <v>100057995</v>
      </c>
      <c r="F47" s="55" t="s">
        <v>679</v>
      </c>
      <c r="G47" s="55"/>
      <c r="H47" s="50">
        <v>10</v>
      </c>
      <c r="K47" s="53">
        <f t="shared" si="1"/>
        <v>10</v>
      </c>
    </row>
    <row r="48" spans="1:11" s="53" customFormat="1" ht="12.75" customHeight="1" x14ac:dyDescent="0.25">
      <c r="A48" s="55"/>
      <c r="B48" s="50"/>
      <c r="C48" s="55" t="s">
        <v>101</v>
      </c>
      <c r="D48" s="55" t="s">
        <v>65</v>
      </c>
      <c r="E48" s="55">
        <v>100050495</v>
      </c>
      <c r="F48" s="55" t="s">
        <v>558</v>
      </c>
      <c r="G48" s="55"/>
      <c r="H48" s="50">
        <v>10</v>
      </c>
      <c r="K48" s="53">
        <f t="shared" si="1"/>
        <v>10</v>
      </c>
    </row>
    <row r="49" spans="1:11" s="53" customFormat="1" ht="12.75" customHeight="1" x14ac:dyDescent="0.25">
      <c r="A49" s="55"/>
      <c r="B49" s="50"/>
      <c r="C49" s="55" t="s">
        <v>395</v>
      </c>
      <c r="D49" s="55" t="s">
        <v>27</v>
      </c>
      <c r="E49" s="55">
        <v>100055044</v>
      </c>
      <c r="F49" s="55" t="s">
        <v>682</v>
      </c>
      <c r="G49" s="55"/>
      <c r="H49" s="50">
        <v>9</v>
      </c>
      <c r="K49" s="53">
        <f t="shared" si="1"/>
        <v>9</v>
      </c>
    </row>
    <row r="50" spans="1:11" s="53" customFormat="1" ht="12.75" customHeight="1" x14ac:dyDescent="0.25">
      <c r="A50" s="55"/>
      <c r="B50" s="50"/>
      <c r="C50" s="55" t="s">
        <v>680</v>
      </c>
      <c r="D50" s="55" t="s">
        <v>20</v>
      </c>
      <c r="E50" s="55">
        <v>100057715</v>
      </c>
      <c r="F50" s="55" t="s">
        <v>681</v>
      </c>
      <c r="G50" s="55"/>
      <c r="H50" s="50">
        <v>9</v>
      </c>
      <c r="K50" s="53">
        <f t="shared" si="1"/>
        <v>9</v>
      </c>
    </row>
    <row r="51" spans="1:11" s="53" customFormat="1" ht="12.75" customHeight="1" x14ac:dyDescent="0.25">
      <c r="A51" s="55"/>
      <c r="B51" s="50"/>
      <c r="C51" s="55" t="s">
        <v>216</v>
      </c>
      <c r="D51" s="55" t="s">
        <v>11</v>
      </c>
      <c r="E51" s="55">
        <v>100055300</v>
      </c>
      <c r="F51" s="55" t="s">
        <v>583</v>
      </c>
      <c r="G51" s="55"/>
      <c r="H51" s="50">
        <v>8</v>
      </c>
      <c r="K51" s="53">
        <f t="shared" si="1"/>
        <v>8</v>
      </c>
    </row>
    <row r="52" spans="1:11" s="53" customFormat="1" ht="12.75" customHeight="1" x14ac:dyDescent="0.25">
      <c r="A52" s="55"/>
      <c r="B52" s="50"/>
      <c r="C52" s="55" t="s">
        <v>431</v>
      </c>
      <c r="D52" s="55" t="s">
        <v>141</v>
      </c>
      <c r="E52" s="55">
        <v>100052498</v>
      </c>
      <c r="F52" s="55" t="s">
        <v>683</v>
      </c>
      <c r="G52" s="55"/>
      <c r="H52" s="50">
        <v>8</v>
      </c>
      <c r="K52" s="53">
        <f t="shared" si="1"/>
        <v>8</v>
      </c>
    </row>
    <row r="53" spans="1:11" s="53" customFormat="1" ht="12.75" customHeight="1" x14ac:dyDescent="0.25">
      <c r="A53" s="55"/>
      <c r="B53" s="50"/>
      <c r="C53" s="55" t="s">
        <v>147</v>
      </c>
      <c r="D53" s="55" t="s">
        <v>27</v>
      </c>
      <c r="E53" s="55">
        <v>100047442</v>
      </c>
      <c r="F53" s="55" t="s">
        <v>148</v>
      </c>
      <c r="G53" s="55"/>
      <c r="H53" s="50">
        <v>7</v>
      </c>
      <c r="K53" s="53">
        <f t="shared" si="1"/>
        <v>7</v>
      </c>
    </row>
    <row r="54" spans="1:11" s="53" customFormat="1" ht="12.75" customHeight="1" x14ac:dyDescent="0.25">
      <c r="A54" s="55"/>
      <c r="B54" s="50"/>
      <c r="C54" s="55" t="s">
        <v>153</v>
      </c>
      <c r="D54" s="55" t="s">
        <v>63</v>
      </c>
      <c r="E54" s="55">
        <v>100049027</v>
      </c>
      <c r="F54" s="55" t="s">
        <v>154</v>
      </c>
      <c r="G54" s="55"/>
      <c r="H54" s="50">
        <v>5</v>
      </c>
      <c r="K54" s="53">
        <f t="shared" si="1"/>
        <v>5</v>
      </c>
    </row>
    <row r="55" spans="1:11" s="53" customFormat="1" ht="12.75" customHeight="1" x14ac:dyDescent="0.25">
      <c r="A55" s="55"/>
      <c r="B55" s="50"/>
      <c r="C55" s="55" t="s">
        <v>118</v>
      </c>
      <c r="D55" s="55" t="s">
        <v>16</v>
      </c>
      <c r="E55" s="55">
        <v>100047762</v>
      </c>
      <c r="F55" s="55" t="s">
        <v>233</v>
      </c>
      <c r="G55" s="55"/>
      <c r="H55" s="50">
        <v>5</v>
      </c>
      <c r="K55" s="53">
        <f t="shared" si="1"/>
        <v>5</v>
      </c>
    </row>
    <row r="56" spans="1:11" s="53" customFormat="1" ht="12.75" customHeight="1" x14ac:dyDescent="0.25">
      <c r="A56" s="55"/>
      <c r="B56" s="50"/>
      <c r="C56" s="55" t="s">
        <v>345</v>
      </c>
      <c r="D56" s="55" t="s">
        <v>6</v>
      </c>
      <c r="E56" s="55">
        <v>100051529</v>
      </c>
      <c r="F56" s="55" t="s">
        <v>410</v>
      </c>
      <c r="G56" s="55"/>
      <c r="H56" s="50">
        <v>5</v>
      </c>
      <c r="K56" s="53">
        <f t="shared" si="1"/>
        <v>5</v>
      </c>
    </row>
    <row r="57" spans="1:11" s="53" customFormat="1" ht="12.75" customHeight="1" x14ac:dyDescent="0.25">
      <c r="A57" s="55"/>
      <c r="B57" s="50"/>
      <c r="C57" s="55" t="s">
        <v>372</v>
      </c>
      <c r="D57" s="55" t="s">
        <v>20</v>
      </c>
      <c r="E57" s="55">
        <v>100053931</v>
      </c>
      <c r="F57" s="55" t="s">
        <v>458</v>
      </c>
      <c r="G57" s="55"/>
      <c r="H57" s="50">
        <v>5</v>
      </c>
      <c r="K57" s="53">
        <f t="shared" si="1"/>
        <v>5</v>
      </c>
    </row>
    <row r="58" spans="1:11" s="53" customFormat="1" ht="12.75" customHeight="1" x14ac:dyDescent="0.25">
      <c r="A58" s="55"/>
      <c r="B58" s="50"/>
      <c r="C58" s="55" t="s">
        <v>276</v>
      </c>
      <c r="D58" s="55" t="s">
        <v>277</v>
      </c>
      <c r="E58" s="55">
        <v>100053582</v>
      </c>
      <c r="F58" s="55" t="s">
        <v>418</v>
      </c>
      <c r="G58" s="55"/>
      <c r="H58" s="50">
        <v>5</v>
      </c>
      <c r="K58" s="53">
        <f t="shared" si="1"/>
        <v>5</v>
      </c>
    </row>
    <row r="59" spans="1:11" s="53" customFormat="1" ht="12.75" customHeight="1" x14ac:dyDescent="0.25">
      <c r="A59" s="55"/>
      <c r="B59" s="50"/>
      <c r="C59" s="55" t="s">
        <v>689</v>
      </c>
      <c r="D59" s="55" t="s">
        <v>289</v>
      </c>
      <c r="E59" s="55">
        <v>100050496</v>
      </c>
      <c r="F59" s="55" t="s">
        <v>690</v>
      </c>
      <c r="G59" s="55"/>
      <c r="H59" s="50">
        <v>5</v>
      </c>
      <c r="K59" s="53">
        <f t="shared" si="1"/>
        <v>5</v>
      </c>
    </row>
    <row r="60" spans="1:11" s="53" customFormat="1" ht="12.75" customHeight="1" x14ac:dyDescent="0.25">
      <c r="A60" s="55"/>
      <c r="B60" s="50"/>
      <c r="C60" s="55" t="s">
        <v>686</v>
      </c>
      <c r="D60" s="55" t="s">
        <v>170</v>
      </c>
      <c r="E60" s="55">
        <v>100033086</v>
      </c>
      <c r="F60" s="55" t="s">
        <v>687</v>
      </c>
      <c r="G60" s="55"/>
      <c r="H60" s="50">
        <v>5</v>
      </c>
      <c r="K60" s="53">
        <f t="shared" si="1"/>
        <v>5</v>
      </c>
    </row>
    <row r="61" spans="1:11" s="53" customFormat="1" ht="12.75" customHeight="1" x14ac:dyDescent="0.25">
      <c r="A61" s="55"/>
      <c r="B61" s="50"/>
      <c r="C61" s="55" t="s">
        <v>688</v>
      </c>
      <c r="D61" s="55" t="s">
        <v>52</v>
      </c>
      <c r="E61" s="55">
        <v>100033732</v>
      </c>
      <c r="F61" s="55" t="s">
        <v>616</v>
      </c>
      <c r="G61" s="55"/>
      <c r="H61" s="50">
        <v>5</v>
      </c>
      <c r="K61" s="53">
        <f t="shared" si="1"/>
        <v>5</v>
      </c>
    </row>
    <row r="62" spans="1:11" s="53" customFormat="1" ht="12.75" customHeight="1" x14ac:dyDescent="0.25">
      <c r="A62" s="55"/>
      <c r="B62" s="50"/>
      <c r="C62" s="55" t="s">
        <v>665</v>
      </c>
      <c r="D62" s="55" t="s">
        <v>22</v>
      </c>
      <c r="E62" s="55">
        <v>100049186</v>
      </c>
      <c r="F62" s="55" t="s">
        <v>685</v>
      </c>
      <c r="G62" s="55"/>
      <c r="H62" s="50">
        <v>5</v>
      </c>
      <c r="K62" s="53">
        <f t="shared" si="1"/>
        <v>5</v>
      </c>
    </row>
    <row r="63" spans="1:11" s="53" customFormat="1" ht="12.75" customHeight="1" x14ac:dyDescent="0.25">
      <c r="A63" s="55"/>
      <c r="B63" s="50"/>
      <c r="C63" s="55" t="s">
        <v>401</v>
      </c>
      <c r="D63" s="55" t="s">
        <v>20</v>
      </c>
      <c r="E63" s="55">
        <v>100053570</v>
      </c>
      <c r="F63" s="55" t="s">
        <v>402</v>
      </c>
      <c r="G63" s="55"/>
      <c r="H63" s="50">
        <v>4</v>
      </c>
      <c r="K63" s="53">
        <f t="shared" si="1"/>
        <v>4</v>
      </c>
    </row>
    <row r="64" spans="1:11" s="53" customFormat="1" ht="12.75" customHeight="1" x14ac:dyDescent="0.25">
      <c r="A64" s="55"/>
      <c r="B64" s="50"/>
      <c r="C64" s="55" t="s">
        <v>403</v>
      </c>
      <c r="D64" s="55" t="s">
        <v>170</v>
      </c>
      <c r="E64" s="55">
        <v>14970635</v>
      </c>
      <c r="F64" s="55" t="s">
        <v>404</v>
      </c>
      <c r="G64" s="55"/>
      <c r="H64" s="50">
        <v>4</v>
      </c>
      <c r="K64" s="53">
        <f t="shared" si="1"/>
        <v>4</v>
      </c>
    </row>
    <row r="65" spans="1:11" s="53" customFormat="1" ht="12.75" customHeight="1" x14ac:dyDescent="0.25">
      <c r="A65" s="55"/>
      <c r="B65" s="50"/>
      <c r="C65" s="55" t="s">
        <v>647</v>
      </c>
      <c r="D65" s="55" t="s">
        <v>305</v>
      </c>
      <c r="E65" s="55">
        <v>100057823</v>
      </c>
      <c r="F65" s="55" t="s">
        <v>691</v>
      </c>
      <c r="G65" s="55"/>
      <c r="H65" s="50">
        <v>4</v>
      </c>
      <c r="I65"/>
      <c r="J65"/>
      <c r="K65" s="53">
        <f t="shared" si="1"/>
        <v>4</v>
      </c>
    </row>
    <row r="66" spans="1:11" s="53" customFormat="1" ht="12.75" customHeight="1" x14ac:dyDescent="0.25">
      <c r="A66" s="55"/>
      <c r="B66" s="50"/>
      <c r="C66" s="55" t="s">
        <v>405</v>
      </c>
      <c r="D66" s="55" t="s">
        <v>20</v>
      </c>
      <c r="E66" s="55">
        <v>13432678</v>
      </c>
      <c r="F66" s="55" t="s">
        <v>406</v>
      </c>
      <c r="G66" s="55"/>
      <c r="H66" s="50">
        <v>1</v>
      </c>
      <c r="K66" s="53">
        <f t="shared" si="1"/>
        <v>1</v>
      </c>
    </row>
    <row r="67" spans="1:11" s="53" customFormat="1" ht="12.75" customHeight="1" x14ac:dyDescent="0.25">
      <c r="A67" s="55"/>
      <c r="B67" s="50"/>
      <c r="C67" s="55" t="s">
        <v>411</v>
      </c>
      <c r="D67" s="55" t="s">
        <v>277</v>
      </c>
      <c r="E67" s="55">
        <v>100049946</v>
      </c>
      <c r="F67" s="55" t="s">
        <v>412</v>
      </c>
      <c r="G67" s="55"/>
      <c r="H67" s="50">
        <v>1</v>
      </c>
      <c r="K67" s="53">
        <f t="shared" si="1"/>
        <v>1</v>
      </c>
    </row>
    <row r="68" spans="1:11" s="53" customFormat="1" ht="12.75" customHeight="1" x14ac:dyDescent="0.25">
      <c r="A68" s="55"/>
      <c r="B68" s="50"/>
      <c r="C68" s="55" t="s">
        <v>123</v>
      </c>
      <c r="D68" s="55" t="s">
        <v>9</v>
      </c>
      <c r="E68" s="55">
        <v>100014435</v>
      </c>
      <c r="F68" s="55" t="s">
        <v>124</v>
      </c>
      <c r="G68" s="55"/>
      <c r="H68" s="50">
        <v>1</v>
      </c>
      <c r="K68" s="53">
        <f t="shared" si="1"/>
        <v>1</v>
      </c>
    </row>
    <row r="69" spans="1:11" s="53" customFormat="1" ht="12.75" customHeight="1" x14ac:dyDescent="0.25">
      <c r="A69" s="43"/>
      <c r="B69" s="2"/>
      <c r="C69" s="43" t="s">
        <v>460</v>
      </c>
      <c r="D69" s="43" t="s">
        <v>63</v>
      </c>
      <c r="E69" s="43">
        <v>100051619</v>
      </c>
      <c r="F69" s="43" t="s">
        <v>275</v>
      </c>
      <c r="G69" s="43"/>
      <c r="H69" s="2">
        <v>0</v>
      </c>
      <c r="K69" s="53">
        <f t="shared" si="1"/>
        <v>0</v>
      </c>
    </row>
    <row r="70" spans="1:11" s="53" customFormat="1" ht="12.75" customHeight="1" x14ac:dyDescent="0.25">
      <c r="A70" s="55"/>
      <c r="B70" s="50"/>
      <c r="C70" s="55" t="s">
        <v>117</v>
      </c>
      <c r="D70" s="55" t="s">
        <v>67</v>
      </c>
      <c r="E70" s="55">
        <v>100047901</v>
      </c>
      <c r="F70" s="55" t="s">
        <v>196</v>
      </c>
      <c r="G70" s="55"/>
      <c r="H70" s="50">
        <v>0</v>
      </c>
      <c r="K70" s="53">
        <f t="shared" si="1"/>
        <v>0</v>
      </c>
    </row>
    <row r="71" spans="1:11" s="53" customFormat="1" ht="12.75" customHeight="1" x14ac:dyDescent="0.25">
      <c r="A71" s="55"/>
      <c r="B71" s="50"/>
      <c r="C71" s="55" t="s">
        <v>58</v>
      </c>
      <c r="D71" s="55" t="s">
        <v>59</v>
      </c>
      <c r="E71" s="55">
        <v>13991743</v>
      </c>
      <c r="F71" s="55" t="s">
        <v>60</v>
      </c>
      <c r="G71" s="55"/>
      <c r="H71" s="50">
        <v>0</v>
      </c>
      <c r="K71" s="53">
        <f t="shared" si="1"/>
        <v>0</v>
      </c>
    </row>
    <row r="72" spans="1:11" s="53" customFormat="1" ht="12.75" customHeight="1" x14ac:dyDescent="0.25">
      <c r="A72" s="43"/>
      <c r="B72" s="2"/>
      <c r="C72" s="43" t="s">
        <v>308</v>
      </c>
      <c r="D72" s="43" t="s">
        <v>20</v>
      </c>
      <c r="E72" s="43">
        <v>100057818</v>
      </c>
      <c r="F72" s="43" t="s">
        <v>698</v>
      </c>
      <c r="G72" s="43"/>
      <c r="H72" s="2">
        <v>0</v>
      </c>
      <c r="K72" s="53">
        <f t="shared" si="1"/>
        <v>0</v>
      </c>
    </row>
    <row r="73" spans="1:11" s="53" customFormat="1" ht="12.75" customHeight="1" x14ac:dyDescent="0.25">
      <c r="A73" s="55"/>
      <c r="B73" s="50"/>
      <c r="C73" s="55" t="s">
        <v>312</v>
      </c>
      <c r="D73" s="55" t="s">
        <v>27</v>
      </c>
      <c r="E73" s="55">
        <v>100056551</v>
      </c>
      <c r="F73" s="55" t="s">
        <v>695</v>
      </c>
      <c r="G73" s="55"/>
      <c r="H73" s="50">
        <v>0</v>
      </c>
      <c r="K73" s="53">
        <f t="shared" ref="K73:K85" si="2">SUM(H73:J73)</f>
        <v>0</v>
      </c>
    </row>
    <row r="74" spans="1:11" s="53" customFormat="1" ht="12.75" customHeight="1" x14ac:dyDescent="0.25">
      <c r="A74" s="55"/>
      <c r="B74" s="50"/>
      <c r="C74" s="55" t="s">
        <v>438</v>
      </c>
      <c r="D74" s="55" t="s">
        <v>9</v>
      </c>
      <c r="E74" s="55">
        <v>14502207</v>
      </c>
      <c r="F74" s="55" t="s">
        <v>445</v>
      </c>
      <c r="G74" s="55"/>
      <c r="H74" s="50">
        <v>0</v>
      </c>
      <c r="K74" s="53">
        <f t="shared" si="2"/>
        <v>0</v>
      </c>
    </row>
    <row r="75" spans="1:11" s="53" customFormat="1" ht="12.75" customHeight="1" x14ac:dyDescent="0.25">
      <c r="A75" s="55"/>
      <c r="B75" s="50"/>
      <c r="C75" s="55" t="s">
        <v>693</v>
      </c>
      <c r="D75" s="55" t="s">
        <v>289</v>
      </c>
      <c r="E75" s="55">
        <v>100055607</v>
      </c>
      <c r="F75" s="55" t="s">
        <v>694</v>
      </c>
      <c r="G75" s="55"/>
      <c r="H75" s="50">
        <v>0</v>
      </c>
      <c r="K75" s="53">
        <f t="shared" si="2"/>
        <v>0</v>
      </c>
    </row>
    <row r="76" spans="1:11" s="53" customFormat="1" ht="12.75" customHeight="1" x14ac:dyDescent="0.25">
      <c r="A76" s="55"/>
      <c r="B76" s="50"/>
      <c r="C76" s="55" t="s">
        <v>281</v>
      </c>
      <c r="D76" s="55" t="s">
        <v>11</v>
      </c>
      <c r="E76" s="55">
        <v>100033434</v>
      </c>
      <c r="F76" s="55" t="s">
        <v>282</v>
      </c>
      <c r="G76" s="55"/>
      <c r="H76" s="50">
        <v>0</v>
      </c>
      <c r="K76" s="53">
        <f t="shared" si="2"/>
        <v>0</v>
      </c>
    </row>
    <row r="77" spans="1:11" s="53" customFormat="1" ht="12.75" customHeight="1" x14ac:dyDescent="0.25">
      <c r="A77" s="43"/>
      <c r="B77" s="2"/>
      <c r="C77" s="43" t="s">
        <v>452</v>
      </c>
      <c r="D77" s="43" t="s">
        <v>31</v>
      </c>
      <c r="E77" s="43">
        <v>100051582</v>
      </c>
      <c r="F77" s="43" t="s">
        <v>433</v>
      </c>
      <c r="G77" s="43"/>
      <c r="H77" s="2">
        <v>0</v>
      </c>
      <c r="K77" s="53">
        <f t="shared" si="2"/>
        <v>0</v>
      </c>
    </row>
    <row r="78" spans="1:11" s="53" customFormat="1" ht="12.75" customHeight="1" x14ac:dyDescent="0.25">
      <c r="A78" s="55"/>
      <c r="B78" s="50"/>
      <c r="C78" s="55" t="s">
        <v>190</v>
      </c>
      <c r="D78" s="55" t="s">
        <v>22</v>
      </c>
      <c r="E78" s="55">
        <v>100005668</v>
      </c>
      <c r="F78" s="55" t="s">
        <v>191</v>
      </c>
      <c r="G78" s="55"/>
      <c r="H78" s="50">
        <v>0</v>
      </c>
      <c r="K78" s="53">
        <f t="shared" si="2"/>
        <v>0</v>
      </c>
    </row>
    <row r="79" spans="1:11" s="53" customFormat="1" ht="12.75" customHeight="1" x14ac:dyDescent="0.25">
      <c r="A79" s="55"/>
      <c r="B79" s="50"/>
      <c r="C79" s="55" t="s">
        <v>333</v>
      </c>
      <c r="D79" s="55" t="s">
        <v>18</v>
      </c>
      <c r="E79" s="55">
        <v>100040961</v>
      </c>
      <c r="F79" s="55" t="s">
        <v>393</v>
      </c>
      <c r="G79" s="55"/>
      <c r="H79" s="50">
        <v>0</v>
      </c>
      <c r="K79" s="53">
        <f t="shared" si="2"/>
        <v>0</v>
      </c>
    </row>
    <row r="80" spans="1:11" s="53" customFormat="1" ht="12.75" customHeight="1" x14ac:dyDescent="0.25">
      <c r="A80" s="43"/>
      <c r="B80" s="2"/>
      <c r="C80" s="43" t="s">
        <v>351</v>
      </c>
      <c r="D80" s="43" t="s">
        <v>11</v>
      </c>
      <c r="E80" s="43">
        <v>100058122</v>
      </c>
      <c r="F80" s="43" t="s">
        <v>699</v>
      </c>
      <c r="G80" s="43"/>
      <c r="H80" s="2">
        <v>0</v>
      </c>
      <c r="K80" s="53">
        <f t="shared" si="2"/>
        <v>0</v>
      </c>
    </row>
    <row r="81" spans="1:11" s="53" customFormat="1" ht="12.75" customHeight="1" x14ac:dyDescent="0.25">
      <c r="A81" s="55"/>
      <c r="B81" s="50"/>
      <c r="C81" s="55" t="s">
        <v>602</v>
      </c>
      <c r="D81" s="55" t="s">
        <v>37</v>
      </c>
      <c r="E81" s="55">
        <v>100029606</v>
      </c>
      <c r="F81" s="55" t="s">
        <v>603</v>
      </c>
      <c r="G81" s="55"/>
      <c r="H81" s="50">
        <v>0</v>
      </c>
      <c r="K81" s="53">
        <f t="shared" si="2"/>
        <v>0</v>
      </c>
    </row>
    <row r="82" spans="1:11" ht="12.75" customHeight="1" x14ac:dyDescent="0.25">
      <c r="A82" s="55"/>
      <c r="B82" s="50"/>
      <c r="C82" s="55" t="s">
        <v>665</v>
      </c>
      <c r="D82" s="55" t="s">
        <v>22</v>
      </c>
      <c r="E82" s="55">
        <v>100044187</v>
      </c>
      <c r="F82" s="55" t="s">
        <v>692</v>
      </c>
      <c r="G82" s="55"/>
      <c r="H82" s="50">
        <v>0</v>
      </c>
      <c r="I82" s="53"/>
      <c r="J82" s="53"/>
      <c r="K82" s="53">
        <f t="shared" si="2"/>
        <v>0</v>
      </c>
    </row>
    <row r="83" spans="1:11" ht="12.75" customHeight="1" x14ac:dyDescent="0.25">
      <c r="A83" s="55"/>
      <c r="B83" s="50"/>
      <c r="C83" s="55" t="s">
        <v>342</v>
      </c>
      <c r="D83" s="55" t="s">
        <v>305</v>
      </c>
      <c r="E83" s="55">
        <v>100057787</v>
      </c>
      <c r="F83" s="55" t="s">
        <v>697</v>
      </c>
      <c r="G83" s="55"/>
      <c r="H83" s="50">
        <v>0</v>
      </c>
      <c r="I83" s="53"/>
      <c r="J83" s="53"/>
      <c r="K83" s="53">
        <f t="shared" si="2"/>
        <v>0</v>
      </c>
    </row>
    <row r="84" spans="1:11" ht="12.75" customHeight="1" x14ac:dyDescent="0.25">
      <c r="A84" s="55"/>
      <c r="B84" s="50"/>
      <c r="C84" s="55" t="s">
        <v>465</v>
      </c>
      <c r="D84" s="55" t="s">
        <v>155</v>
      </c>
      <c r="E84" s="55">
        <v>100046604</v>
      </c>
      <c r="F84" s="55" t="s">
        <v>466</v>
      </c>
      <c r="G84" s="55"/>
      <c r="H84" s="50">
        <v>0</v>
      </c>
      <c r="K84" s="53">
        <f t="shared" si="2"/>
        <v>0</v>
      </c>
    </row>
    <row r="85" spans="1:11" ht="12.75" customHeight="1" x14ac:dyDescent="0.25">
      <c r="A85" s="55"/>
      <c r="B85" s="50"/>
      <c r="C85" s="55" t="s">
        <v>309</v>
      </c>
      <c r="D85" s="55" t="s">
        <v>11</v>
      </c>
      <c r="E85" s="55">
        <v>100056594</v>
      </c>
      <c r="F85" s="55" t="s">
        <v>696</v>
      </c>
      <c r="G85" s="55"/>
      <c r="H85" s="50">
        <v>0</v>
      </c>
      <c r="K85" s="53">
        <f t="shared" si="2"/>
        <v>0</v>
      </c>
    </row>
    <row r="86" spans="1:11" ht="12.75" customHeight="1" x14ac:dyDescent="0.25">
      <c r="A86" s="44"/>
      <c r="C86" s="44"/>
      <c r="D86" s="44"/>
      <c r="E86" s="44"/>
      <c r="F86" s="44"/>
      <c r="G86" s="44"/>
    </row>
    <row r="87" spans="1:11" ht="12.75" customHeight="1" x14ac:dyDescent="0.25"/>
    <row r="88" spans="1:11" ht="12.75" customHeight="1" x14ac:dyDescent="0.25"/>
    <row r="89" spans="1:11" ht="12.75" customHeight="1" x14ac:dyDescent="0.25"/>
    <row r="90" spans="1:11" ht="12.75" customHeight="1" x14ac:dyDescent="0.25"/>
    <row r="91" spans="1:11" ht="12.75" customHeight="1" x14ac:dyDescent="0.25"/>
    <row r="92" spans="1:11" ht="12.75" customHeight="1" x14ac:dyDescent="0.25"/>
    <row r="93" spans="1:11" ht="12.75" customHeight="1" x14ac:dyDescent="0.25"/>
    <row r="94" spans="1:11" ht="12.75" customHeight="1" x14ac:dyDescent="0.25"/>
    <row r="95" spans="1:11" ht="12.75" customHeight="1" x14ac:dyDescent="0.25"/>
    <row r="96" spans="1:11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</sheetData>
  <mergeCells count="1">
    <mergeCell ref="A6:G6"/>
  </mergeCells>
  <pageMargins left="0.39370078740157483" right="0.39370078740157483" top="0.39370078740157483" bottom="0.720220472440945" header="0.39370078740157483" footer="0.39370078740157483"/>
  <pageSetup paperSize="9" orientation="portrait" horizontalDpi="0" verticalDpi="0"/>
  <headerFooter alignWithMargins="0">
    <oddFooter xml:space="preserve">&amp;L&amp;"Verdana"&amp;8 Pag. 3/4 &amp;C&amp;R&amp;"Verdana"&amp;8 29/08/2021 </oddFoot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6:M173"/>
  <sheetViews>
    <sheetView tabSelected="1" workbookViewId="0">
      <selection activeCell="D21" sqref="D21"/>
    </sheetView>
  </sheetViews>
  <sheetFormatPr defaultRowHeight="13.2" x14ac:dyDescent="0.25"/>
  <cols>
    <col min="1" max="1" width="3" style="2" bestFit="1" customWidth="1"/>
    <col min="2" max="2" width="5.6640625" style="2" customWidth="1"/>
    <col min="3" max="3" width="36.109375" style="2" customWidth="1"/>
    <col min="4" max="4" width="17" style="2" customWidth="1"/>
    <col min="5" max="5" width="11.33203125" style="2" customWidth="1"/>
    <col min="6" max="6" width="28.88671875" style="2" customWidth="1"/>
    <col min="7" max="7" width="1.88671875" style="2" customWidth="1"/>
    <col min="8" max="8" width="6.5546875" style="2" bestFit="1" customWidth="1"/>
    <col min="9" max="9" width="4.6640625" bestFit="1" customWidth="1"/>
    <col min="10" max="10" width="6.109375" customWidth="1"/>
  </cols>
  <sheetData>
    <row r="6" spans="1:10" x14ac:dyDescent="0.25">
      <c r="A6" s="77" t="s">
        <v>536</v>
      </c>
      <c r="B6" s="77"/>
      <c r="C6" s="77"/>
      <c r="D6" s="77"/>
      <c r="E6" s="77"/>
      <c r="F6" s="77"/>
      <c r="G6" s="77"/>
    </row>
    <row r="7" spans="1:10" x14ac:dyDescent="0.25">
      <c r="A7" s="41"/>
      <c r="B7" s="1"/>
      <c r="C7" s="41" t="s">
        <v>303</v>
      </c>
      <c r="D7" s="1"/>
      <c r="E7" s="1"/>
      <c r="F7" s="1"/>
      <c r="G7" s="1"/>
    </row>
    <row r="8" spans="1:10" ht="12.75" customHeight="1" x14ac:dyDescent="0.25">
      <c r="A8" s="42" t="s">
        <v>1</v>
      </c>
      <c r="C8" s="42" t="s">
        <v>2</v>
      </c>
      <c r="D8" s="42" t="s">
        <v>3</v>
      </c>
      <c r="E8" s="42" t="s">
        <v>4</v>
      </c>
      <c r="F8" s="42" t="s">
        <v>5</v>
      </c>
      <c r="G8" s="42"/>
      <c r="H8" s="2" t="s">
        <v>302</v>
      </c>
      <c r="I8" s="42" t="s">
        <v>799</v>
      </c>
      <c r="J8" s="42" t="s">
        <v>800</v>
      </c>
    </row>
    <row r="9" spans="1:10" s="53" customFormat="1" ht="12.75" customHeight="1" x14ac:dyDescent="0.25">
      <c r="A9" s="71">
        <v>1</v>
      </c>
      <c r="B9" s="70"/>
      <c r="C9" s="71" t="s">
        <v>693</v>
      </c>
      <c r="D9" s="71" t="s">
        <v>289</v>
      </c>
      <c r="E9" s="71">
        <v>100057869</v>
      </c>
      <c r="F9" s="71" t="s">
        <v>709</v>
      </c>
      <c r="G9" s="71"/>
      <c r="H9" s="70">
        <v>84</v>
      </c>
      <c r="I9" s="68">
        <v>24</v>
      </c>
      <c r="J9" s="68">
        <f t="shared" ref="J9:J40" si="0">H9+I9</f>
        <v>108</v>
      </c>
    </row>
    <row r="10" spans="1:10" s="53" customFormat="1" ht="12.75" customHeight="1" x14ac:dyDescent="0.25">
      <c r="A10" s="71">
        <v>1</v>
      </c>
      <c r="B10" s="70"/>
      <c r="C10" s="71" t="s">
        <v>701</v>
      </c>
      <c r="D10" s="71" t="s">
        <v>170</v>
      </c>
      <c r="E10" s="71">
        <v>100055755</v>
      </c>
      <c r="F10" s="71" t="s">
        <v>702</v>
      </c>
      <c r="G10" s="71"/>
      <c r="H10" s="70">
        <v>84</v>
      </c>
      <c r="I10" s="68">
        <v>19</v>
      </c>
      <c r="J10" s="68">
        <f t="shared" si="0"/>
        <v>103</v>
      </c>
    </row>
    <row r="11" spans="1:10" s="53" customFormat="1" ht="12.75" customHeight="1" x14ac:dyDescent="0.25">
      <c r="A11" s="71">
        <v>1</v>
      </c>
      <c r="B11" s="70"/>
      <c r="C11" s="71" t="s">
        <v>122</v>
      </c>
      <c r="D11" s="71" t="s">
        <v>22</v>
      </c>
      <c r="E11" s="71">
        <v>100018088</v>
      </c>
      <c r="F11" s="71" t="s">
        <v>417</v>
      </c>
      <c r="G11" s="71"/>
      <c r="H11" s="70">
        <v>84</v>
      </c>
      <c r="I11" s="68">
        <v>15</v>
      </c>
      <c r="J11" s="68">
        <f t="shared" si="0"/>
        <v>99</v>
      </c>
    </row>
    <row r="12" spans="1:10" s="53" customFormat="1" ht="12.75" customHeight="1" x14ac:dyDescent="0.25">
      <c r="A12" s="71">
        <v>1</v>
      </c>
      <c r="B12" s="70"/>
      <c r="C12" s="71" t="s">
        <v>704</v>
      </c>
      <c r="D12" s="71" t="s">
        <v>37</v>
      </c>
      <c r="E12" s="71">
        <v>100056088</v>
      </c>
      <c r="F12" s="71" t="s">
        <v>705</v>
      </c>
      <c r="G12" s="71"/>
      <c r="H12" s="70">
        <v>84</v>
      </c>
      <c r="I12" s="68">
        <v>10</v>
      </c>
      <c r="J12" s="68">
        <f t="shared" si="0"/>
        <v>94</v>
      </c>
    </row>
    <row r="13" spans="1:10" s="53" customFormat="1" ht="12.75" customHeight="1" x14ac:dyDescent="0.25">
      <c r="A13" s="71">
        <v>1</v>
      </c>
      <c r="B13" s="70"/>
      <c r="C13" s="71" t="s">
        <v>419</v>
      </c>
      <c r="D13" s="71" t="s">
        <v>170</v>
      </c>
      <c r="E13" s="71">
        <v>100045637</v>
      </c>
      <c r="F13" s="71" t="s">
        <v>420</v>
      </c>
      <c r="G13" s="71"/>
      <c r="H13" s="70">
        <v>84</v>
      </c>
      <c r="I13" s="68">
        <v>6</v>
      </c>
      <c r="J13" s="68">
        <f t="shared" si="0"/>
        <v>90</v>
      </c>
    </row>
    <row r="14" spans="1:10" s="53" customFormat="1" ht="12.75" customHeight="1" x14ac:dyDescent="0.25">
      <c r="A14" s="71">
        <v>1</v>
      </c>
      <c r="B14" s="70"/>
      <c r="C14" s="71" t="s">
        <v>386</v>
      </c>
      <c r="D14" s="71" t="s">
        <v>141</v>
      </c>
      <c r="E14" s="71">
        <v>100055169</v>
      </c>
      <c r="F14" s="71" t="s">
        <v>700</v>
      </c>
      <c r="G14" s="71"/>
      <c r="H14" s="70">
        <v>84</v>
      </c>
      <c r="I14" s="68">
        <v>5</v>
      </c>
      <c r="J14" s="68">
        <f t="shared" si="0"/>
        <v>89</v>
      </c>
    </row>
    <row r="15" spans="1:10" s="53" customFormat="1" ht="12.75" customHeight="1" x14ac:dyDescent="0.25">
      <c r="A15" s="71">
        <v>1</v>
      </c>
      <c r="B15" s="70"/>
      <c r="C15" s="71" t="s">
        <v>565</v>
      </c>
      <c r="D15" s="71" t="s">
        <v>6</v>
      </c>
      <c r="E15" s="71">
        <v>100054465</v>
      </c>
      <c r="F15" s="71" t="s">
        <v>371</v>
      </c>
      <c r="G15" s="71"/>
      <c r="H15" s="70">
        <v>84</v>
      </c>
      <c r="I15" s="68">
        <v>4</v>
      </c>
      <c r="J15" s="68">
        <f t="shared" si="0"/>
        <v>88</v>
      </c>
    </row>
    <row r="16" spans="1:10" s="53" customFormat="1" ht="12.75" customHeight="1" x14ac:dyDescent="0.25">
      <c r="A16" s="71">
        <v>1</v>
      </c>
      <c r="B16" s="70"/>
      <c r="C16" s="71" t="s">
        <v>235</v>
      </c>
      <c r="D16" s="71" t="s">
        <v>63</v>
      </c>
      <c r="E16" s="71">
        <v>100047277</v>
      </c>
      <c r="F16" s="71" t="s">
        <v>236</v>
      </c>
      <c r="G16" s="71"/>
      <c r="H16" s="70">
        <v>84</v>
      </c>
      <c r="I16" s="68">
        <v>4</v>
      </c>
      <c r="J16" s="68">
        <f t="shared" si="0"/>
        <v>88</v>
      </c>
    </row>
    <row r="17" spans="1:13" s="53" customFormat="1" ht="12.75" customHeight="1" x14ac:dyDescent="0.25">
      <c r="A17" s="71">
        <v>9</v>
      </c>
      <c r="B17" s="70"/>
      <c r="C17" s="71" t="s">
        <v>345</v>
      </c>
      <c r="D17" s="71" t="s">
        <v>6</v>
      </c>
      <c r="E17" s="71">
        <v>100056428</v>
      </c>
      <c r="F17" s="71" t="s">
        <v>706</v>
      </c>
      <c r="G17" s="71"/>
      <c r="H17" s="70">
        <v>84</v>
      </c>
      <c r="I17" s="68"/>
      <c r="J17" s="68">
        <f t="shared" si="0"/>
        <v>84</v>
      </c>
    </row>
    <row r="18" spans="1:13" s="53" customFormat="1" ht="12.75" customHeight="1" x14ac:dyDescent="0.25">
      <c r="A18" s="71">
        <v>9</v>
      </c>
      <c r="B18" s="70"/>
      <c r="C18" s="71" t="s">
        <v>707</v>
      </c>
      <c r="D18" s="71" t="s">
        <v>18</v>
      </c>
      <c r="E18" s="71">
        <v>100056752</v>
      </c>
      <c r="F18" s="71" t="s">
        <v>708</v>
      </c>
      <c r="G18" s="71"/>
      <c r="H18" s="70">
        <v>84</v>
      </c>
      <c r="I18" s="68"/>
      <c r="J18" s="68">
        <f t="shared" si="0"/>
        <v>84</v>
      </c>
    </row>
    <row r="19" spans="1:13" s="53" customFormat="1" ht="12.75" customHeight="1" x14ac:dyDescent="0.25">
      <c r="A19" s="71">
        <v>9</v>
      </c>
      <c r="B19" s="70"/>
      <c r="C19" s="71" t="s">
        <v>237</v>
      </c>
      <c r="D19" s="71" t="s">
        <v>77</v>
      </c>
      <c r="E19" s="71">
        <v>100050153</v>
      </c>
      <c r="F19" s="71" t="s">
        <v>238</v>
      </c>
      <c r="G19" s="71"/>
      <c r="H19" s="70">
        <v>84</v>
      </c>
      <c r="I19" s="68"/>
      <c r="J19" s="68">
        <f t="shared" si="0"/>
        <v>84</v>
      </c>
    </row>
    <row r="20" spans="1:13" s="53" customFormat="1" ht="12.75" customHeight="1" x14ac:dyDescent="0.25">
      <c r="A20" s="71">
        <v>9</v>
      </c>
      <c r="B20" s="70"/>
      <c r="C20" s="71" t="s">
        <v>629</v>
      </c>
      <c r="D20" s="71" t="s">
        <v>11</v>
      </c>
      <c r="E20" s="71">
        <v>100054536</v>
      </c>
      <c r="F20" s="71" t="s">
        <v>630</v>
      </c>
      <c r="G20" s="71"/>
      <c r="H20" s="70">
        <v>84</v>
      </c>
      <c r="I20" s="68"/>
      <c r="J20" s="68">
        <f t="shared" si="0"/>
        <v>84</v>
      </c>
      <c r="M20" s="72"/>
    </row>
    <row r="21" spans="1:13" s="53" customFormat="1" ht="12.75" customHeight="1" x14ac:dyDescent="0.25">
      <c r="A21" s="71">
        <v>9</v>
      </c>
      <c r="B21" s="70"/>
      <c r="C21" s="71" t="s">
        <v>299</v>
      </c>
      <c r="D21" s="71" t="s">
        <v>277</v>
      </c>
      <c r="E21" s="71">
        <v>100055758</v>
      </c>
      <c r="F21" s="71" t="s">
        <v>703</v>
      </c>
      <c r="G21" s="71"/>
      <c r="H21" s="70">
        <v>84</v>
      </c>
      <c r="I21" s="68"/>
      <c r="J21" s="68">
        <f t="shared" si="0"/>
        <v>84</v>
      </c>
    </row>
    <row r="22" spans="1:13" s="53" customFormat="1" ht="12.75" customHeight="1" x14ac:dyDescent="0.25">
      <c r="A22" s="71">
        <v>9</v>
      </c>
      <c r="B22" s="70"/>
      <c r="C22" s="71" t="s">
        <v>688</v>
      </c>
      <c r="D22" s="71" t="s">
        <v>52</v>
      </c>
      <c r="E22" s="71">
        <v>100044044</v>
      </c>
      <c r="F22" s="71" t="s">
        <v>619</v>
      </c>
      <c r="G22" s="71"/>
      <c r="H22" s="70">
        <v>84</v>
      </c>
      <c r="I22" s="68"/>
      <c r="J22" s="68">
        <f t="shared" si="0"/>
        <v>84</v>
      </c>
    </row>
    <row r="23" spans="1:13" s="53" customFormat="1" ht="12.75" customHeight="1" x14ac:dyDescent="0.25">
      <c r="A23" s="71">
        <v>15</v>
      </c>
      <c r="B23" s="70"/>
      <c r="C23" s="71" t="s">
        <v>446</v>
      </c>
      <c r="D23" s="71" t="s">
        <v>65</v>
      </c>
      <c r="E23" s="71">
        <v>100017379</v>
      </c>
      <c r="F23" s="71" t="s">
        <v>447</v>
      </c>
      <c r="G23" s="71"/>
      <c r="H23" s="70">
        <v>70</v>
      </c>
      <c r="I23" s="68">
        <v>4</v>
      </c>
      <c r="J23" s="68">
        <f t="shared" si="0"/>
        <v>74</v>
      </c>
    </row>
    <row r="24" spans="1:13" s="53" customFormat="1" ht="12.75" customHeight="1" x14ac:dyDescent="0.25">
      <c r="A24" s="71">
        <v>15</v>
      </c>
      <c r="B24" s="70"/>
      <c r="C24" s="71" t="s">
        <v>120</v>
      </c>
      <c r="D24" s="71" t="s">
        <v>9</v>
      </c>
      <c r="E24" s="71">
        <v>100053312</v>
      </c>
      <c r="F24" s="71" t="s">
        <v>121</v>
      </c>
      <c r="G24" s="71"/>
      <c r="H24" s="70">
        <v>70</v>
      </c>
      <c r="I24" s="68">
        <v>4</v>
      </c>
      <c r="J24" s="68">
        <f t="shared" si="0"/>
        <v>74</v>
      </c>
    </row>
    <row r="25" spans="1:13" s="53" customFormat="1" ht="12.75" customHeight="1" x14ac:dyDescent="0.25">
      <c r="A25" s="71">
        <v>15</v>
      </c>
      <c r="B25" s="70"/>
      <c r="C25" s="71" t="s">
        <v>272</v>
      </c>
      <c r="D25" s="71" t="s">
        <v>113</v>
      </c>
      <c r="E25" s="71">
        <v>100044423</v>
      </c>
      <c r="F25" s="71" t="s">
        <v>273</v>
      </c>
      <c r="G25" s="71"/>
      <c r="H25" s="70">
        <v>70</v>
      </c>
      <c r="I25" s="68">
        <v>4</v>
      </c>
      <c r="J25" s="68">
        <f t="shared" si="0"/>
        <v>74</v>
      </c>
    </row>
    <row r="26" spans="1:13" s="53" customFormat="1" ht="12.75" customHeight="1" x14ac:dyDescent="0.25">
      <c r="A26" s="71">
        <v>15</v>
      </c>
      <c r="B26" s="70"/>
      <c r="C26" s="71" t="s">
        <v>614</v>
      </c>
      <c r="D26" s="71" t="s">
        <v>37</v>
      </c>
      <c r="E26" s="71">
        <v>100046512</v>
      </c>
      <c r="F26" s="71" t="s">
        <v>409</v>
      </c>
      <c r="G26" s="71"/>
      <c r="H26" s="70">
        <v>70</v>
      </c>
      <c r="I26" s="68">
        <v>4</v>
      </c>
      <c r="J26" s="68">
        <f t="shared" si="0"/>
        <v>74</v>
      </c>
    </row>
    <row r="27" spans="1:13" s="53" customFormat="1" ht="12.75" customHeight="1" x14ac:dyDescent="0.25">
      <c r="A27" s="71">
        <v>15</v>
      </c>
      <c r="B27" s="70"/>
      <c r="C27" s="71" t="s">
        <v>712</v>
      </c>
      <c r="D27" s="71" t="s">
        <v>73</v>
      </c>
      <c r="E27" s="71">
        <v>100042806</v>
      </c>
      <c r="F27" s="71" t="s">
        <v>713</v>
      </c>
      <c r="G27" s="71"/>
      <c r="H27" s="70">
        <v>70</v>
      </c>
      <c r="I27" s="68">
        <v>4</v>
      </c>
      <c r="J27" s="68">
        <f t="shared" si="0"/>
        <v>74</v>
      </c>
    </row>
    <row r="28" spans="1:13" s="53" customFormat="1" ht="12.75" customHeight="1" x14ac:dyDescent="0.25">
      <c r="A28" s="71">
        <v>20</v>
      </c>
      <c r="B28" s="70"/>
      <c r="C28" s="71" t="s">
        <v>594</v>
      </c>
      <c r="D28" s="71" t="s">
        <v>67</v>
      </c>
      <c r="E28" s="71">
        <v>100054421</v>
      </c>
      <c r="F28" s="71" t="s">
        <v>413</v>
      </c>
      <c r="G28" s="71"/>
      <c r="H28" s="70">
        <v>70</v>
      </c>
      <c r="I28" s="68"/>
      <c r="J28" s="68">
        <f t="shared" si="0"/>
        <v>70</v>
      </c>
    </row>
    <row r="29" spans="1:13" s="53" customFormat="1" ht="12.75" customHeight="1" x14ac:dyDescent="0.25">
      <c r="A29" s="71">
        <v>20</v>
      </c>
      <c r="B29" s="70"/>
      <c r="C29" s="71" t="s">
        <v>370</v>
      </c>
      <c r="D29" s="71" t="s">
        <v>6</v>
      </c>
      <c r="E29" s="71">
        <v>100055802</v>
      </c>
      <c r="F29" s="71" t="s">
        <v>710</v>
      </c>
      <c r="G29" s="71"/>
      <c r="H29" s="70">
        <v>70</v>
      </c>
      <c r="I29" s="68"/>
      <c r="J29" s="68">
        <f t="shared" si="0"/>
        <v>70</v>
      </c>
    </row>
    <row r="30" spans="1:13" s="53" customFormat="1" ht="12.75" customHeight="1" x14ac:dyDescent="0.25">
      <c r="A30" s="71">
        <v>20</v>
      </c>
      <c r="B30" s="70"/>
      <c r="C30" s="71" t="s">
        <v>200</v>
      </c>
      <c r="D30" s="71" t="s">
        <v>6</v>
      </c>
      <c r="E30" s="71">
        <v>100054415</v>
      </c>
      <c r="F30" s="71" t="s">
        <v>711</v>
      </c>
      <c r="G30" s="71"/>
      <c r="H30" s="70">
        <v>70</v>
      </c>
      <c r="I30" s="68"/>
      <c r="J30" s="68">
        <f t="shared" si="0"/>
        <v>70</v>
      </c>
    </row>
    <row r="31" spans="1:13" s="53" customFormat="1" ht="12.75" customHeight="1" x14ac:dyDescent="0.25">
      <c r="A31" s="71">
        <v>23</v>
      </c>
      <c r="B31" s="70"/>
      <c r="C31" s="71" t="s">
        <v>456</v>
      </c>
      <c r="D31" s="71" t="s">
        <v>22</v>
      </c>
      <c r="E31" s="71">
        <v>100052707</v>
      </c>
      <c r="F31" s="71" t="s">
        <v>457</v>
      </c>
      <c r="G31" s="71"/>
      <c r="H31" s="70">
        <v>56</v>
      </c>
      <c r="I31" s="68">
        <v>12</v>
      </c>
      <c r="J31" s="68">
        <f t="shared" si="0"/>
        <v>68</v>
      </c>
    </row>
    <row r="32" spans="1:13" s="53" customFormat="1" ht="12.75" customHeight="1" x14ac:dyDescent="0.25">
      <c r="A32" s="71">
        <v>23</v>
      </c>
      <c r="B32" s="70"/>
      <c r="C32" s="71" t="s">
        <v>58</v>
      </c>
      <c r="D32" s="71" t="s">
        <v>59</v>
      </c>
      <c r="E32" s="71">
        <v>100018738</v>
      </c>
      <c r="F32" s="71" t="s">
        <v>114</v>
      </c>
      <c r="G32" s="71"/>
      <c r="H32" s="70">
        <v>56</v>
      </c>
      <c r="I32" s="68">
        <v>4</v>
      </c>
      <c r="J32" s="68">
        <f t="shared" si="0"/>
        <v>60</v>
      </c>
    </row>
    <row r="33" spans="1:10" s="53" customFormat="1" ht="12.75" customHeight="1" x14ac:dyDescent="0.25">
      <c r="A33" s="71">
        <v>23</v>
      </c>
      <c r="B33" s="70"/>
      <c r="C33" s="71" t="s">
        <v>287</v>
      </c>
      <c r="D33" s="71" t="s">
        <v>188</v>
      </c>
      <c r="E33" s="71">
        <v>100051152</v>
      </c>
      <c r="F33" s="71" t="s">
        <v>288</v>
      </c>
      <c r="G33" s="71"/>
      <c r="H33" s="70">
        <v>56</v>
      </c>
      <c r="I33" s="68">
        <v>4</v>
      </c>
      <c r="J33" s="68">
        <f t="shared" si="0"/>
        <v>60</v>
      </c>
    </row>
    <row r="34" spans="1:10" s="53" customFormat="1" ht="12.75" customHeight="1" x14ac:dyDescent="0.25">
      <c r="A34" s="71">
        <v>26</v>
      </c>
      <c r="B34" s="70"/>
      <c r="C34" s="71" t="s">
        <v>227</v>
      </c>
      <c r="D34" s="71" t="s">
        <v>20</v>
      </c>
      <c r="E34" s="71">
        <v>100042407</v>
      </c>
      <c r="F34" s="71" t="s">
        <v>234</v>
      </c>
      <c r="G34" s="71"/>
      <c r="H34" s="70">
        <v>56</v>
      </c>
      <c r="I34" s="68"/>
      <c r="J34" s="68">
        <f t="shared" si="0"/>
        <v>56</v>
      </c>
    </row>
    <row r="35" spans="1:10" s="53" customFormat="1" ht="12.75" customHeight="1" x14ac:dyDescent="0.25">
      <c r="A35" s="71">
        <v>26</v>
      </c>
      <c r="B35" s="70"/>
      <c r="C35" s="71" t="s">
        <v>315</v>
      </c>
      <c r="D35" s="71" t="s">
        <v>6</v>
      </c>
      <c r="E35" s="71">
        <v>100055622</v>
      </c>
      <c r="F35" s="71" t="s">
        <v>716</v>
      </c>
      <c r="G35" s="71"/>
      <c r="H35" s="70">
        <v>56</v>
      </c>
      <c r="I35" s="68"/>
      <c r="J35" s="68">
        <f t="shared" si="0"/>
        <v>56</v>
      </c>
    </row>
    <row r="36" spans="1:10" s="53" customFormat="1" ht="12.75" customHeight="1" x14ac:dyDescent="0.25">
      <c r="A36" s="71">
        <v>26</v>
      </c>
      <c r="B36" s="70"/>
      <c r="C36" s="71" t="s">
        <v>718</v>
      </c>
      <c r="D36" s="71" t="s">
        <v>11</v>
      </c>
      <c r="E36" s="71">
        <v>100057019</v>
      </c>
      <c r="F36" s="71" t="s">
        <v>719</v>
      </c>
      <c r="G36" s="71"/>
      <c r="H36" s="70">
        <v>56</v>
      </c>
      <c r="I36" s="68"/>
      <c r="J36" s="68">
        <f t="shared" si="0"/>
        <v>56</v>
      </c>
    </row>
    <row r="37" spans="1:10" s="53" customFormat="1" ht="12.75" customHeight="1" x14ac:dyDescent="0.25">
      <c r="A37" s="71">
        <v>26</v>
      </c>
      <c r="B37" s="70"/>
      <c r="C37" s="71" t="s">
        <v>421</v>
      </c>
      <c r="D37" s="71" t="s">
        <v>6</v>
      </c>
      <c r="E37" s="71">
        <v>100055731</v>
      </c>
      <c r="F37" s="71" t="s">
        <v>615</v>
      </c>
      <c r="G37" s="71"/>
      <c r="H37" s="70">
        <v>56</v>
      </c>
      <c r="I37" s="68"/>
      <c r="J37" s="68">
        <f t="shared" si="0"/>
        <v>56</v>
      </c>
    </row>
    <row r="38" spans="1:10" s="53" customFormat="1" ht="12.75" customHeight="1" x14ac:dyDescent="0.25">
      <c r="A38" s="71">
        <v>26</v>
      </c>
      <c r="B38" s="70"/>
      <c r="C38" s="71" t="s">
        <v>307</v>
      </c>
      <c r="D38" s="71" t="s">
        <v>260</v>
      </c>
      <c r="E38" s="71">
        <v>100057889</v>
      </c>
      <c r="F38" s="71" t="s">
        <v>717</v>
      </c>
      <c r="G38" s="71"/>
      <c r="H38" s="70">
        <v>56</v>
      </c>
      <c r="I38" s="68"/>
      <c r="J38" s="68">
        <f t="shared" si="0"/>
        <v>56</v>
      </c>
    </row>
    <row r="39" spans="1:10" s="53" customFormat="1" ht="12.75" customHeight="1" x14ac:dyDescent="0.25">
      <c r="A39" s="71">
        <v>26</v>
      </c>
      <c r="B39" s="70"/>
      <c r="C39" s="71" t="s">
        <v>450</v>
      </c>
      <c r="D39" s="71" t="s">
        <v>170</v>
      </c>
      <c r="E39" s="71">
        <v>100051479</v>
      </c>
      <c r="F39" s="71" t="s">
        <v>451</v>
      </c>
      <c r="G39" s="71"/>
      <c r="H39" s="70">
        <v>56</v>
      </c>
      <c r="I39" s="68"/>
      <c r="J39" s="68">
        <f t="shared" si="0"/>
        <v>56</v>
      </c>
    </row>
    <row r="40" spans="1:10" s="53" customFormat="1" ht="12.75" customHeight="1" x14ac:dyDescent="0.25">
      <c r="A40" s="71">
        <v>26</v>
      </c>
      <c r="B40" s="70"/>
      <c r="C40" s="71" t="s">
        <v>461</v>
      </c>
      <c r="D40" s="71" t="s">
        <v>45</v>
      </c>
      <c r="E40" s="71">
        <v>100051579</v>
      </c>
      <c r="F40" s="71" t="s">
        <v>714</v>
      </c>
      <c r="G40" s="71"/>
      <c r="H40" s="70">
        <v>56</v>
      </c>
      <c r="I40" s="68"/>
      <c r="J40" s="68">
        <f t="shared" si="0"/>
        <v>56</v>
      </c>
    </row>
    <row r="41" spans="1:10" s="53" customFormat="1" ht="12.75" customHeight="1" x14ac:dyDescent="0.25">
      <c r="A41" s="71">
        <v>26</v>
      </c>
      <c r="B41" s="70"/>
      <c r="C41" s="71" t="s">
        <v>36</v>
      </c>
      <c r="D41" s="71" t="s">
        <v>37</v>
      </c>
      <c r="E41" s="71">
        <v>100054125</v>
      </c>
      <c r="F41" s="71" t="s">
        <v>715</v>
      </c>
      <c r="G41" s="71"/>
      <c r="H41" s="70">
        <v>56</v>
      </c>
      <c r="I41" s="68"/>
      <c r="J41" s="68">
        <f t="shared" ref="J41:J72" si="1">H41+I41</f>
        <v>56</v>
      </c>
    </row>
    <row r="42" spans="1:10" s="53" customFormat="1" ht="12.75" customHeight="1" x14ac:dyDescent="0.25">
      <c r="A42" s="71">
        <v>26</v>
      </c>
      <c r="B42" s="70"/>
      <c r="C42" s="71" t="s">
        <v>577</v>
      </c>
      <c r="D42" s="71" t="s">
        <v>11</v>
      </c>
      <c r="E42" s="71">
        <v>100056710</v>
      </c>
      <c r="F42" s="71" t="s">
        <v>375</v>
      </c>
      <c r="G42" s="71"/>
      <c r="H42" s="70">
        <v>56</v>
      </c>
      <c r="I42" s="68"/>
      <c r="J42" s="68">
        <f t="shared" si="1"/>
        <v>56</v>
      </c>
    </row>
    <row r="43" spans="1:10" s="53" customFormat="1" ht="12.75" customHeight="1" x14ac:dyDescent="0.25">
      <c r="A43" s="55"/>
      <c r="B43" s="50"/>
      <c r="C43" s="55" t="s">
        <v>724</v>
      </c>
      <c r="D43" s="55" t="s">
        <v>65</v>
      </c>
      <c r="E43" s="55">
        <v>100055046</v>
      </c>
      <c r="F43" s="55" t="s">
        <v>725</v>
      </c>
      <c r="G43" s="55"/>
      <c r="H43" s="50">
        <v>42</v>
      </c>
      <c r="I43" s="53">
        <v>4</v>
      </c>
      <c r="J43" s="53">
        <f t="shared" si="1"/>
        <v>46</v>
      </c>
    </row>
    <row r="44" spans="1:10" s="53" customFormat="1" ht="12.75" customHeight="1" x14ac:dyDescent="0.25">
      <c r="A44" s="55"/>
      <c r="B44" s="50"/>
      <c r="C44" s="55" t="s">
        <v>62</v>
      </c>
      <c r="D44" s="55" t="s">
        <v>63</v>
      </c>
      <c r="E44" s="55">
        <v>100018846</v>
      </c>
      <c r="F44" s="55" t="s">
        <v>64</v>
      </c>
      <c r="G44" s="55"/>
      <c r="H44" s="50">
        <v>42</v>
      </c>
      <c r="I44" s="53">
        <v>4</v>
      </c>
      <c r="J44" s="53">
        <f t="shared" si="1"/>
        <v>46</v>
      </c>
    </row>
    <row r="45" spans="1:10" s="53" customFormat="1" ht="12.75" customHeight="1" x14ac:dyDescent="0.25">
      <c r="A45" s="55"/>
      <c r="B45" s="50"/>
      <c r="C45" s="55" t="s">
        <v>442</v>
      </c>
      <c r="D45" s="55" t="s">
        <v>170</v>
      </c>
      <c r="E45" s="55">
        <v>100024587</v>
      </c>
      <c r="F45" s="55" t="s">
        <v>727</v>
      </c>
      <c r="G45" s="55"/>
      <c r="H45" s="50">
        <v>42</v>
      </c>
      <c r="I45" s="53">
        <v>4</v>
      </c>
      <c r="J45" s="53">
        <f t="shared" si="1"/>
        <v>46</v>
      </c>
    </row>
    <row r="46" spans="1:10" s="53" customFormat="1" ht="12.75" customHeight="1" x14ac:dyDescent="0.25">
      <c r="A46" s="55"/>
      <c r="B46" s="50"/>
      <c r="C46" s="55" t="s">
        <v>384</v>
      </c>
      <c r="D46" s="55" t="s">
        <v>6</v>
      </c>
      <c r="E46" s="55">
        <v>100034743</v>
      </c>
      <c r="F46" s="55" t="s">
        <v>385</v>
      </c>
      <c r="G46" s="55"/>
      <c r="H46" s="50">
        <v>42</v>
      </c>
      <c r="I46" s="53">
        <v>4</v>
      </c>
      <c r="J46" s="53">
        <f t="shared" si="1"/>
        <v>46</v>
      </c>
    </row>
    <row r="47" spans="1:10" s="53" customFormat="1" ht="12.75" customHeight="1" x14ac:dyDescent="0.25">
      <c r="A47" s="55"/>
      <c r="B47" s="50"/>
      <c r="C47" s="55" t="s">
        <v>721</v>
      </c>
      <c r="D47" s="55" t="s">
        <v>52</v>
      </c>
      <c r="E47" s="55">
        <v>100057883</v>
      </c>
      <c r="F47" s="55" t="s">
        <v>722</v>
      </c>
      <c r="G47" s="55"/>
      <c r="H47" s="50">
        <v>42</v>
      </c>
      <c r="I47" s="53">
        <v>4</v>
      </c>
      <c r="J47" s="53">
        <f t="shared" si="1"/>
        <v>46</v>
      </c>
    </row>
    <row r="48" spans="1:10" s="53" customFormat="1" ht="12.75" customHeight="1" x14ac:dyDescent="0.25">
      <c r="A48" s="55"/>
      <c r="B48" s="50"/>
      <c r="C48" s="55" t="s">
        <v>128</v>
      </c>
      <c r="D48" s="55" t="s">
        <v>27</v>
      </c>
      <c r="E48" s="55">
        <v>100056876</v>
      </c>
      <c r="F48" s="55" t="s">
        <v>720</v>
      </c>
      <c r="G48" s="55"/>
      <c r="H48" s="50">
        <v>42</v>
      </c>
      <c r="I48" s="53">
        <v>4</v>
      </c>
      <c r="J48" s="53">
        <f t="shared" si="1"/>
        <v>46</v>
      </c>
    </row>
    <row r="49" spans="1:10" s="53" customFormat="1" ht="12.75" customHeight="1" x14ac:dyDescent="0.25">
      <c r="A49" s="55"/>
      <c r="B49" s="50"/>
      <c r="C49" s="55" t="s">
        <v>227</v>
      </c>
      <c r="D49" s="55" t="s">
        <v>20</v>
      </c>
      <c r="E49" s="55">
        <v>100002351</v>
      </c>
      <c r="F49" s="55" t="s">
        <v>228</v>
      </c>
      <c r="G49" s="55"/>
      <c r="H49" s="50">
        <v>42</v>
      </c>
      <c r="J49" s="53">
        <f t="shared" si="1"/>
        <v>42</v>
      </c>
    </row>
    <row r="50" spans="1:10" s="53" customFormat="1" ht="12.75" customHeight="1" x14ac:dyDescent="0.25">
      <c r="A50" s="55"/>
      <c r="B50" s="50"/>
      <c r="C50" s="55" t="s">
        <v>379</v>
      </c>
      <c r="D50" s="55" t="s">
        <v>11</v>
      </c>
      <c r="E50" s="55">
        <v>100056402</v>
      </c>
      <c r="F50" s="55" t="s">
        <v>726</v>
      </c>
      <c r="G50" s="55"/>
      <c r="H50" s="50">
        <v>42</v>
      </c>
      <c r="J50" s="53">
        <f t="shared" si="1"/>
        <v>42</v>
      </c>
    </row>
    <row r="51" spans="1:10" s="53" customFormat="1" ht="12.75" customHeight="1" x14ac:dyDescent="0.25">
      <c r="A51" s="55"/>
      <c r="B51" s="50"/>
      <c r="C51" s="55" t="s">
        <v>436</v>
      </c>
      <c r="D51" s="55" t="s">
        <v>289</v>
      </c>
      <c r="E51" s="55">
        <v>100057687</v>
      </c>
      <c r="F51" s="55" t="s">
        <v>723</v>
      </c>
      <c r="G51" s="55"/>
      <c r="H51" s="50">
        <v>42</v>
      </c>
      <c r="J51" s="53">
        <f t="shared" si="1"/>
        <v>42</v>
      </c>
    </row>
    <row r="52" spans="1:10" s="53" customFormat="1" ht="12.75" customHeight="1" x14ac:dyDescent="0.25">
      <c r="A52" s="55"/>
      <c r="B52" s="50"/>
      <c r="C52" s="55" t="s">
        <v>58</v>
      </c>
      <c r="D52" s="55" t="s">
        <v>59</v>
      </c>
      <c r="E52" s="55">
        <v>100034852</v>
      </c>
      <c r="F52" s="55" t="s">
        <v>125</v>
      </c>
      <c r="G52" s="55"/>
      <c r="H52" s="50">
        <v>42</v>
      </c>
      <c r="J52" s="53">
        <f t="shared" si="1"/>
        <v>42</v>
      </c>
    </row>
    <row r="53" spans="1:10" s="53" customFormat="1" ht="12.75" customHeight="1" x14ac:dyDescent="0.25">
      <c r="A53" s="55"/>
      <c r="B53" s="50"/>
      <c r="C53" s="55" t="s">
        <v>176</v>
      </c>
      <c r="D53" s="55" t="s">
        <v>16</v>
      </c>
      <c r="E53" s="55">
        <v>100055548</v>
      </c>
      <c r="F53" s="55" t="s">
        <v>575</v>
      </c>
      <c r="G53" s="55"/>
      <c r="H53" s="50">
        <v>42</v>
      </c>
      <c r="J53" s="53">
        <f t="shared" si="1"/>
        <v>42</v>
      </c>
    </row>
    <row r="54" spans="1:10" s="53" customFormat="1" ht="12.75" customHeight="1" x14ac:dyDescent="0.25">
      <c r="A54" s="55"/>
      <c r="B54" s="50"/>
      <c r="C54" s="55" t="s">
        <v>382</v>
      </c>
      <c r="D54" s="55" t="s">
        <v>141</v>
      </c>
      <c r="E54" s="55">
        <v>100053308</v>
      </c>
      <c r="F54" s="55" t="s">
        <v>621</v>
      </c>
      <c r="G54" s="55"/>
      <c r="H54" s="50">
        <v>42</v>
      </c>
      <c r="J54" s="53">
        <f t="shared" si="1"/>
        <v>42</v>
      </c>
    </row>
    <row r="55" spans="1:10" s="53" customFormat="1" ht="12.75" customHeight="1" x14ac:dyDescent="0.25">
      <c r="A55" s="55"/>
      <c r="B55" s="50"/>
      <c r="C55" s="55" t="s">
        <v>293</v>
      </c>
      <c r="D55" s="55" t="s">
        <v>11</v>
      </c>
      <c r="E55" s="55">
        <v>100042476</v>
      </c>
      <c r="F55" s="55" t="s">
        <v>294</v>
      </c>
      <c r="G55" s="55"/>
      <c r="H55" s="50">
        <v>42</v>
      </c>
      <c r="J55" s="53">
        <f t="shared" si="1"/>
        <v>42</v>
      </c>
    </row>
    <row r="56" spans="1:10" s="53" customFormat="1" ht="12.75" customHeight="1" x14ac:dyDescent="0.25">
      <c r="A56" s="55"/>
      <c r="B56" s="50"/>
      <c r="C56" s="55" t="s">
        <v>350</v>
      </c>
      <c r="D56" s="55" t="s">
        <v>31</v>
      </c>
      <c r="E56" s="55">
        <v>100051585</v>
      </c>
      <c r="F56" s="55" t="s">
        <v>459</v>
      </c>
      <c r="G56" s="55"/>
      <c r="H56" s="50">
        <v>42</v>
      </c>
      <c r="J56" s="53">
        <f t="shared" si="1"/>
        <v>42</v>
      </c>
    </row>
    <row r="57" spans="1:10" s="53" customFormat="1" ht="12.75" customHeight="1" x14ac:dyDescent="0.25">
      <c r="A57" s="55"/>
      <c r="B57" s="50"/>
      <c r="C57" s="55" t="s">
        <v>350</v>
      </c>
      <c r="D57" s="55" t="s">
        <v>31</v>
      </c>
      <c r="E57" s="55">
        <v>100049911</v>
      </c>
      <c r="F57" s="55" t="s">
        <v>437</v>
      </c>
      <c r="G57" s="55"/>
      <c r="H57" s="50">
        <v>42</v>
      </c>
      <c r="J57" s="53">
        <f t="shared" si="1"/>
        <v>42</v>
      </c>
    </row>
    <row r="58" spans="1:10" s="53" customFormat="1" ht="12.75" customHeight="1" x14ac:dyDescent="0.25">
      <c r="A58" s="55"/>
      <c r="B58" s="50"/>
      <c r="C58" s="55" t="s">
        <v>265</v>
      </c>
      <c r="D58" s="55" t="s">
        <v>260</v>
      </c>
      <c r="E58" s="55">
        <v>100048155</v>
      </c>
      <c r="F58" s="55" t="s">
        <v>266</v>
      </c>
      <c r="G58" s="55"/>
      <c r="H58" s="50">
        <v>42</v>
      </c>
      <c r="J58" s="53">
        <f t="shared" si="1"/>
        <v>42</v>
      </c>
    </row>
    <row r="59" spans="1:10" s="53" customFormat="1" ht="12.75" customHeight="1" x14ac:dyDescent="0.25">
      <c r="A59" s="55"/>
      <c r="B59" s="50"/>
      <c r="C59" s="55" t="s">
        <v>592</v>
      </c>
      <c r="D59" s="55" t="s">
        <v>77</v>
      </c>
      <c r="E59" s="55">
        <v>100057415</v>
      </c>
      <c r="F59" s="55" t="s">
        <v>593</v>
      </c>
      <c r="G59" s="55"/>
      <c r="H59" s="50">
        <v>28</v>
      </c>
      <c r="I59" s="53">
        <v>9</v>
      </c>
      <c r="J59" s="53">
        <f t="shared" si="1"/>
        <v>37</v>
      </c>
    </row>
    <row r="60" spans="1:10" s="53" customFormat="1" ht="12.75" customHeight="1" x14ac:dyDescent="0.25">
      <c r="A60" s="55"/>
      <c r="B60" s="50"/>
      <c r="C60" s="55" t="s">
        <v>731</v>
      </c>
      <c r="D60" s="55" t="s">
        <v>20</v>
      </c>
      <c r="E60" s="55">
        <v>100054954</v>
      </c>
      <c r="F60" s="55" t="s">
        <v>732</v>
      </c>
      <c r="G60" s="55"/>
      <c r="H60" s="50">
        <v>28</v>
      </c>
      <c r="I60" s="53">
        <v>7</v>
      </c>
      <c r="J60" s="53">
        <f t="shared" si="1"/>
        <v>35</v>
      </c>
    </row>
    <row r="61" spans="1:10" s="53" customFormat="1" ht="12.75" customHeight="1" x14ac:dyDescent="0.25">
      <c r="A61" s="55"/>
      <c r="B61" s="50"/>
      <c r="C61" s="55" t="s">
        <v>330</v>
      </c>
      <c r="D61" s="55" t="s">
        <v>63</v>
      </c>
      <c r="E61" s="55">
        <v>100057617</v>
      </c>
      <c r="F61" s="55" t="s">
        <v>739</v>
      </c>
      <c r="G61" s="55"/>
      <c r="H61" s="50">
        <v>28</v>
      </c>
      <c r="I61" s="53">
        <v>4</v>
      </c>
      <c r="J61" s="53">
        <f t="shared" si="1"/>
        <v>32</v>
      </c>
    </row>
    <row r="62" spans="1:10" s="53" customFormat="1" ht="12.75" customHeight="1" x14ac:dyDescent="0.25">
      <c r="A62" s="55"/>
      <c r="B62" s="50"/>
      <c r="C62" s="55" t="s">
        <v>456</v>
      </c>
      <c r="D62" s="55" t="s">
        <v>22</v>
      </c>
      <c r="E62" s="55">
        <v>100056092</v>
      </c>
      <c r="F62" s="55" t="s">
        <v>730</v>
      </c>
      <c r="G62" s="55"/>
      <c r="H62" s="50">
        <v>28</v>
      </c>
      <c r="J62" s="53">
        <f t="shared" si="1"/>
        <v>28</v>
      </c>
    </row>
    <row r="63" spans="1:10" s="53" customFormat="1" ht="12.75" customHeight="1" x14ac:dyDescent="0.25">
      <c r="A63" s="55"/>
      <c r="B63" s="50"/>
      <c r="C63" s="55" t="s">
        <v>728</v>
      </c>
      <c r="D63" s="55" t="s">
        <v>100</v>
      </c>
      <c r="E63" s="55">
        <v>100052444</v>
      </c>
      <c r="F63" s="55" t="s">
        <v>729</v>
      </c>
      <c r="G63" s="55"/>
      <c r="H63" s="50">
        <v>28</v>
      </c>
      <c r="J63" s="53">
        <f t="shared" si="1"/>
        <v>28</v>
      </c>
    </row>
    <row r="64" spans="1:10" s="53" customFormat="1" ht="12.75" customHeight="1" x14ac:dyDescent="0.25">
      <c r="A64" s="55"/>
      <c r="B64" s="50"/>
      <c r="C64" s="55" t="s">
        <v>308</v>
      </c>
      <c r="D64" s="55" t="s">
        <v>20</v>
      </c>
      <c r="E64" s="55">
        <v>100057313</v>
      </c>
      <c r="F64" s="55" t="s">
        <v>738</v>
      </c>
      <c r="G64" s="55"/>
      <c r="H64" s="50">
        <v>28</v>
      </c>
      <c r="J64" s="53">
        <f t="shared" si="1"/>
        <v>28</v>
      </c>
    </row>
    <row r="65" spans="1:10" s="53" customFormat="1" ht="12.75" customHeight="1" x14ac:dyDescent="0.25">
      <c r="A65" s="55"/>
      <c r="B65" s="50"/>
      <c r="C65" s="55" t="s">
        <v>312</v>
      </c>
      <c r="D65" s="55" t="s">
        <v>27</v>
      </c>
      <c r="E65" s="55">
        <v>100057047</v>
      </c>
      <c r="F65" s="55" t="s">
        <v>735</v>
      </c>
      <c r="G65" s="55"/>
      <c r="H65" s="50">
        <v>28</v>
      </c>
      <c r="J65" s="53">
        <f t="shared" si="1"/>
        <v>28</v>
      </c>
    </row>
    <row r="66" spans="1:10" s="53" customFormat="1" ht="12.75" customHeight="1" x14ac:dyDescent="0.25">
      <c r="A66" s="55"/>
      <c r="B66" s="50"/>
      <c r="C66" s="55" t="s">
        <v>312</v>
      </c>
      <c r="D66" s="55" t="s">
        <v>27</v>
      </c>
      <c r="E66" s="55">
        <v>100057201</v>
      </c>
      <c r="F66" s="55" t="s">
        <v>736</v>
      </c>
      <c r="G66" s="55"/>
      <c r="H66" s="50">
        <v>28</v>
      </c>
      <c r="J66" s="53">
        <f t="shared" si="1"/>
        <v>28</v>
      </c>
    </row>
    <row r="67" spans="1:10" s="53" customFormat="1" ht="12.75" customHeight="1" x14ac:dyDescent="0.25">
      <c r="A67" s="55"/>
      <c r="B67" s="50"/>
      <c r="C67" s="55" t="s">
        <v>326</v>
      </c>
      <c r="D67" s="55" t="s">
        <v>18</v>
      </c>
      <c r="E67" s="55">
        <v>100056753</v>
      </c>
      <c r="F67" s="55" t="s">
        <v>734</v>
      </c>
      <c r="G67" s="55"/>
      <c r="H67" s="50">
        <v>28</v>
      </c>
      <c r="J67" s="53">
        <f t="shared" si="1"/>
        <v>28</v>
      </c>
    </row>
    <row r="68" spans="1:10" s="53" customFormat="1" ht="12.75" customHeight="1" x14ac:dyDescent="0.25">
      <c r="A68" s="55"/>
      <c r="B68" s="50"/>
      <c r="C68" s="55" t="s">
        <v>372</v>
      </c>
      <c r="D68" s="55" t="s">
        <v>20</v>
      </c>
      <c r="E68" s="55">
        <v>100057213</v>
      </c>
      <c r="F68" s="55" t="s">
        <v>737</v>
      </c>
      <c r="G68" s="55"/>
      <c r="H68" s="50">
        <v>28</v>
      </c>
      <c r="J68" s="53">
        <f t="shared" si="1"/>
        <v>28</v>
      </c>
    </row>
    <row r="69" spans="1:10" s="53" customFormat="1" ht="12.75" customHeight="1" x14ac:dyDescent="0.25">
      <c r="A69" s="55"/>
      <c r="B69" s="50"/>
      <c r="C69" s="55" t="s">
        <v>452</v>
      </c>
      <c r="D69" s="55" t="s">
        <v>31</v>
      </c>
      <c r="E69" s="55">
        <v>100056954</v>
      </c>
      <c r="F69" s="55" t="s">
        <v>733</v>
      </c>
      <c r="G69" s="55"/>
      <c r="H69" s="50">
        <v>28</v>
      </c>
      <c r="J69" s="53">
        <f t="shared" si="1"/>
        <v>28</v>
      </c>
    </row>
    <row r="70" spans="1:10" s="53" customFormat="1" ht="12.75" customHeight="1" x14ac:dyDescent="0.25">
      <c r="A70" s="55"/>
      <c r="B70" s="50"/>
      <c r="C70" s="55" t="s">
        <v>605</v>
      </c>
      <c r="D70" s="55" t="s">
        <v>22</v>
      </c>
      <c r="E70" s="55">
        <v>100003682</v>
      </c>
      <c r="F70" s="55" t="s">
        <v>606</v>
      </c>
      <c r="G70" s="55"/>
      <c r="H70" s="50">
        <v>28</v>
      </c>
      <c r="J70" s="53">
        <f t="shared" si="1"/>
        <v>28</v>
      </c>
    </row>
    <row r="71" spans="1:10" s="53" customFormat="1" ht="12.75" customHeight="1" x14ac:dyDescent="0.25">
      <c r="A71" s="55"/>
      <c r="B71" s="50"/>
      <c r="C71" s="55" t="s">
        <v>754</v>
      </c>
      <c r="D71" s="55" t="s">
        <v>188</v>
      </c>
      <c r="E71" s="55">
        <v>100003951</v>
      </c>
      <c r="F71" s="55" t="s">
        <v>755</v>
      </c>
      <c r="G71" s="55"/>
      <c r="H71" s="50">
        <v>14</v>
      </c>
      <c r="I71" s="53">
        <v>8</v>
      </c>
      <c r="J71" s="53">
        <f t="shared" si="1"/>
        <v>22</v>
      </c>
    </row>
    <row r="72" spans="1:10" s="53" customFormat="1" ht="12.75" customHeight="1" x14ac:dyDescent="0.25">
      <c r="A72" s="55"/>
      <c r="B72" s="50"/>
      <c r="C72" s="55" t="s">
        <v>747</v>
      </c>
      <c r="D72" s="55" t="s">
        <v>170</v>
      </c>
      <c r="E72" s="55">
        <v>100053583</v>
      </c>
      <c r="F72" s="55" t="s">
        <v>748</v>
      </c>
      <c r="G72" s="55"/>
      <c r="H72" s="50">
        <v>14</v>
      </c>
      <c r="I72" s="53">
        <v>4</v>
      </c>
      <c r="J72" s="53">
        <f t="shared" si="1"/>
        <v>18</v>
      </c>
    </row>
    <row r="73" spans="1:10" s="53" customFormat="1" ht="12.75" customHeight="1" x14ac:dyDescent="0.25">
      <c r="A73" s="55"/>
      <c r="B73" s="50"/>
      <c r="C73" s="55" t="s">
        <v>746</v>
      </c>
      <c r="D73" s="55" t="s">
        <v>65</v>
      </c>
      <c r="E73" s="55">
        <v>100055480</v>
      </c>
      <c r="F73" s="55" t="s">
        <v>557</v>
      </c>
      <c r="G73" s="55"/>
      <c r="H73" s="50">
        <v>14</v>
      </c>
      <c r="I73" s="53">
        <v>4</v>
      </c>
      <c r="J73" s="53">
        <f t="shared" ref="J73:J104" si="2">H73+I73</f>
        <v>18</v>
      </c>
    </row>
    <row r="74" spans="1:10" s="53" customFormat="1" ht="12.75" customHeight="1" x14ac:dyDescent="0.25">
      <c r="A74" s="55"/>
      <c r="B74" s="50"/>
      <c r="C74" s="55" t="s">
        <v>311</v>
      </c>
      <c r="D74" s="55" t="s">
        <v>49</v>
      </c>
      <c r="E74" s="55">
        <v>100053609</v>
      </c>
      <c r="F74" s="55" t="s">
        <v>749</v>
      </c>
      <c r="G74" s="55"/>
      <c r="H74" s="50">
        <v>14</v>
      </c>
      <c r="I74" s="53">
        <v>4</v>
      </c>
      <c r="J74" s="53">
        <f t="shared" si="2"/>
        <v>18</v>
      </c>
    </row>
    <row r="75" spans="1:10" s="53" customFormat="1" ht="12.75" customHeight="1" x14ac:dyDescent="0.25">
      <c r="A75" s="55"/>
      <c r="B75" s="50"/>
      <c r="C75" s="55" t="s">
        <v>311</v>
      </c>
      <c r="D75" s="55" t="s">
        <v>49</v>
      </c>
      <c r="E75" s="55">
        <v>100050637</v>
      </c>
      <c r="F75" s="55" t="s">
        <v>462</v>
      </c>
      <c r="G75" s="55"/>
      <c r="H75" s="50">
        <v>14</v>
      </c>
      <c r="I75" s="53">
        <v>4</v>
      </c>
      <c r="J75" s="53">
        <f t="shared" si="2"/>
        <v>18</v>
      </c>
    </row>
    <row r="76" spans="1:10" s="53" customFormat="1" ht="12.75" customHeight="1" x14ac:dyDescent="0.25">
      <c r="A76" s="55"/>
      <c r="B76" s="50"/>
      <c r="C76" s="55" t="s">
        <v>673</v>
      </c>
      <c r="D76" s="55" t="s">
        <v>11</v>
      </c>
      <c r="E76" s="55">
        <v>100057300</v>
      </c>
      <c r="F76" s="55" t="s">
        <v>742</v>
      </c>
      <c r="G76" s="55"/>
      <c r="H76" s="50">
        <v>14</v>
      </c>
      <c r="J76" s="53">
        <f t="shared" si="2"/>
        <v>14</v>
      </c>
    </row>
    <row r="77" spans="1:10" s="53" customFormat="1" ht="12.75" customHeight="1" x14ac:dyDescent="0.25">
      <c r="A77" s="55"/>
      <c r="B77" s="50"/>
      <c r="C77" s="55" t="s">
        <v>673</v>
      </c>
      <c r="D77" s="55" t="s">
        <v>11</v>
      </c>
      <c r="E77" s="55">
        <v>100058085</v>
      </c>
      <c r="F77" s="55" t="s">
        <v>428</v>
      </c>
      <c r="G77" s="55"/>
      <c r="H77" s="50">
        <v>14</v>
      </c>
      <c r="J77" s="53">
        <f t="shared" si="2"/>
        <v>14</v>
      </c>
    </row>
    <row r="78" spans="1:10" s="53" customFormat="1" ht="12.75" customHeight="1" x14ac:dyDescent="0.25">
      <c r="A78" s="55"/>
      <c r="B78" s="50"/>
      <c r="C78" s="55" t="s">
        <v>566</v>
      </c>
      <c r="D78" s="55" t="s">
        <v>63</v>
      </c>
      <c r="E78" s="55">
        <v>100027126</v>
      </c>
      <c r="F78" s="55" t="s">
        <v>567</v>
      </c>
      <c r="G78" s="55"/>
      <c r="H78" s="50">
        <v>14</v>
      </c>
      <c r="J78" s="53">
        <f t="shared" si="2"/>
        <v>14</v>
      </c>
    </row>
    <row r="79" spans="1:10" s="53" customFormat="1" ht="12.75" customHeight="1" x14ac:dyDescent="0.25">
      <c r="A79" s="55"/>
      <c r="B79" s="50"/>
      <c r="C79" s="55" t="s">
        <v>442</v>
      </c>
      <c r="D79" s="55" t="s">
        <v>170</v>
      </c>
      <c r="E79" s="55">
        <v>100046957</v>
      </c>
      <c r="F79" s="55" t="s">
        <v>443</v>
      </c>
      <c r="G79" s="55"/>
      <c r="H79" s="50">
        <v>14</v>
      </c>
      <c r="J79" s="53">
        <f t="shared" si="2"/>
        <v>14</v>
      </c>
    </row>
    <row r="80" spans="1:10" s="53" customFormat="1" ht="12.75" customHeight="1" x14ac:dyDescent="0.25">
      <c r="A80" s="55"/>
      <c r="B80" s="50"/>
      <c r="C80" s="55" t="s">
        <v>308</v>
      </c>
      <c r="D80" s="55" t="s">
        <v>20</v>
      </c>
      <c r="E80" s="55">
        <v>100057316</v>
      </c>
      <c r="F80" s="55" t="s">
        <v>740</v>
      </c>
      <c r="G80" s="55"/>
      <c r="H80" s="50">
        <v>14</v>
      </c>
      <c r="J80" s="53">
        <f t="shared" si="2"/>
        <v>14</v>
      </c>
    </row>
    <row r="81" spans="1:10" s="53" customFormat="1" ht="12.75" customHeight="1" x14ac:dyDescent="0.25">
      <c r="A81" s="55"/>
      <c r="B81" s="50"/>
      <c r="C81" s="55" t="s">
        <v>424</v>
      </c>
      <c r="D81" s="55" t="s">
        <v>170</v>
      </c>
      <c r="E81" s="55">
        <v>100056725</v>
      </c>
      <c r="F81" s="55" t="s">
        <v>744</v>
      </c>
      <c r="G81" s="55"/>
      <c r="H81" s="50">
        <v>14</v>
      </c>
      <c r="J81" s="53">
        <f t="shared" si="2"/>
        <v>14</v>
      </c>
    </row>
    <row r="82" spans="1:10" s="53" customFormat="1" ht="12.75" customHeight="1" x14ac:dyDescent="0.25">
      <c r="A82" s="55"/>
      <c r="B82" s="50"/>
      <c r="C82" s="55" t="s">
        <v>389</v>
      </c>
      <c r="D82" s="55" t="s">
        <v>141</v>
      </c>
      <c r="E82" s="55">
        <v>100057142</v>
      </c>
      <c r="F82" s="55" t="s">
        <v>743</v>
      </c>
      <c r="G82" s="55"/>
      <c r="H82" s="50">
        <v>14</v>
      </c>
      <c r="J82" s="53">
        <f t="shared" si="2"/>
        <v>14</v>
      </c>
    </row>
    <row r="83" spans="1:10" s="53" customFormat="1" ht="12.75" customHeight="1" x14ac:dyDescent="0.25">
      <c r="A83" s="55"/>
      <c r="B83" s="50"/>
      <c r="C83" s="55" t="s">
        <v>444</v>
      </c>
      <c r="D83" s="55" t="s">
        <v>289</v>
      </c>
      <c r="E83" s="55">
        <v>100047591</v>
      </c>
      <c r="F83" s="55" t="s">
        <v>290</v>
      </c>
      <c r="G83" s="55"/>
      <c r="H83" s="50">
        <v>14</v>
      </c>
      <c r="J83" s="53">
        <f t="shared" si="2"/>
        <v>14</v>
      </c>
    </row>
    <row r="84" spans="1:10" s="53" customFormat="1" ht="12.75" customHeight="1" x14ac:dyDescent="0.25">
      <c r="A84" s="55"/>
      <c r="B84" s="50"/>
      <c r="C84" s="55" t="s">
        <v>279</v>
      </c>
      <c r="D84" s="55" t="s">
        <v>8</v>
      </c>
      <c r="E84" s="55">
        <v>100049842</v>
      </c>
      <c r="F84" s="55" t="s">
        <v>280</v>
      </c>
      <c r="G84" s="55"/>
      <c r="H84" s="50">
        <v>14</v>
      </c>
      <c r="J84" s="53">
        <f t="shared" si="2"/>
        <v>14</v>
      </c>
    </row>
    <row r="85" spans="1:10" s="53" customFormat="1" ht="12.75" customHeight="1" x14ac:dyDescent="0.25">
      <c r="A85" s="55"/>
      <c r="B85" s="50"/>
      <c r="C85" s="55" t="s">
        <v>66</v>
      </c>
      <c r="D85" s="55" t="s">
        <v>67</v>
      </c>
      <c r="E85" s="55">
        <v>100008634</v>
      </c>
      <c r="F85" s="55" t="s">
        <v>756</v>
      </c>
      <c r="G85" s="55"/>
      <c r="H85" s="50">
        <v>14</v>
      </c>
      <c r="J85" s="53">
        <f t="shared" si="2"/>
        <v>14</v>
      </c>
    </row>
    <row r="86" spans="1:10" s="53" customFormat="1" ht="12.75" customHeight="1" x14ac:dyDescent="0.25">
      <c r="A86" s="55"/>
      <c r="B86" s="50"/>
      <c r="C86" s="55" t="s">
        <v>689</v>
      </c>
      <c r="D86" s="55" t="s">
        <v>289</v>
      </c>
      <c r="E86" s="55">
        <v>100054535</v>
      </c>
      <c r="F86" s="55" t="s">
        <v>751</v>
      </c>
      <c r="G86" s="55"/>
      <c r="H86" s="50">
        <v>14</v>
      </c>
      <c r="J86" s="53">
        <f t="shared" si="2"/>
        <v>14</v>
      </c>
    </row>
    <row r="87" spans="1:10" s="53" customFormat="1" ht="12.75" customHeight="1" x14ac:dyDescent="0.25">
      <c r="A87" s="55"/>
      <c r="B87" s="50"/>
      <c r="C87" s="55" t="s">
        <v>680</v>
      </c>
      <c r="D87" s="55" t="s">
        <v>20</v>
      </c>
      <c r="E87" s="55">
        <v>100053729</v>
      </c>
      <c r="F87" s="55" t="s">
        <v>750</v>
      </c>
      <c r="G87" s="55"/>
      <c r="H87" s="50">
        <v>14</v>
      </c>
      <c r="J87" s="53">
        <f t="shared" si="2"/>
        <v>14</v>
      </c>
    </row>
    <row r="88" spans="1:10" s="53" customFormat="1" ht="12.75" customHeight="1" x14ac:dyDescent="0.25">
      <c r="A88" s="55"/>
      <c r="B88" s="50"/>
      <c r="C88" s="55" t="s">
        <v>605</v>
      </c>
      <c r="D88" s="55" t="s">
        <v>22</v>
      </c>
      <c r="E88" s="55">
        <v>100045898</v>
      </c>
      <c r="F88" s="55" t="s">
        <v>620</v>
      </c>
      <c r="G88" s="55"/>
      <c r="H88" s="50">
        <v>14</v>
      </c>
      <c r="J88" s="53">
        <f t="shared" si="2"/>
        <v>14</v>
      </c>
    </row>
    <row r="89" spans="1:10" s="53" customFormat="1" ht="12.75" customHeight="1" x14ac:dyDescent="0.25">
      <c r="A89" s="55"/>
      <c r="B89" s="50"/>
      <c r="C89" s="55" t="s">
        <v>688</v>
      </c>
      <c r="D89" s="55" t="s">
        <v>52</v>
      </c>
      <c r="E89" s="55">
        <v>100058180</v>
      </c>
      <c r="F89" s="55" t="s">
        <v>745</v>
      </c>
      <c r="G89" s="55"/>
      <c r="H89" s="50">
        <v>14</v>
      </c>
      <c r="J89" s="53">
        <f t="shared" si="2"/>
        <v>14</v>
      </c>
    </row>
    <row r="90" spans="1:10" s="53" customFormat="1" ht="12.75" customHeight="1" x14ac:dyDescent="0.25">
      <c r="A90" s="55"/>
      <c r="B90" s="50"/>
      <c r="C90" s="55" t="s">
        <v>622</v>
      </c>
      <c r="D90" s="55" t="s">
        <v>16</v>
      </c>
      <c r="E90" s="55">
        <v>100054738</v>
      </c>
      <c r="F90" s="55" t="s">
        <v>623</v>
      </c>
      <c r="G90" s="55"/>
      <c r="H90" s="50">
        <v>14</v>
      </c>
      <c r="J90" s="53">
        <f t="shared" si="2"/>
        <v>14</v>
      </c>
    </row>
    <row r="91" spans="1:10" s="53" customFormat="1" ht="12.75" customHeight="1" x14ac:dyDescent="0.25">
      <c r="A91" s="55"/>
      <c r="B91" s="50"/>
      <c r="C91" s="55" t="s">
        <v>564</v>
      </c>
      <c r="D91" s="55" t="s">
        <v>16</v>
      </c>
      <c r="E91" s="55">
        <v>100055005</v>
      </c>
      <c r="F91" s="55" t="s">
        <v>25</v>
      </c>
      <c r="G91" s="55"/>
      <c r="H91" s="50">
        <v>14</v>
      </c>
      <c r="J91" s="53">
        <f t="shared" si="2"/>
        <v>14</v>
      </c>
    </row>
    <row r="92" spans="1:10" s="53" customFormat="1" ht="12.75" customHeight="1" x14ac:dyDescent="0.25">
      <c r="A92" s="55"/>
      <c r="B92" s="50"/>
      <c r="C92" s="55" t="s">
        <v>200</v>
      </c>
      <c r="D92" s="55" t="s">
        <v>6</v>
      </c>
      <c r="E92" s="55">
        <v>100054417</v>
      </c>
      <c r="F92" s="55" t="s">
        <v>604</v>
      </c>
      <c r="G92" s="55"/>
      <c r="H92" s="50">
        <v>14</v>
      </c>
      <c r="J92" s="53">
        <f t="shared" si="2"/>
        <v>14</v>
      </c>
    </row>
    <row r="93" spans="1:10" s="53" customFormat="1" ht="12.75" customHeight="1" x14ac:dyDescent="0.25">
      <c r="A93" s="55"/>
      <c r="B93" s="50"/>
      <c r="C93" s="55" t="s">
        <v>309</v>
      </c>
      <c r="D93" s="55" t="s">
        <v>11</v>
      </c>
      <c r="E93" s="55">
        <v>100054887</v>
      </c>
      <c r="F93" s="55" t="s">
        <v>752</v>
      </c>
      <c r="G93" s="55"/>
      <c r="H93" s="50">
        <v>14</v>
      </c>
      <c r="J93" s="53">
        <f t="shared" si="2"/>
        <v>14</v>
      </c>
    </row>
    <row r="94" spans="1:10" s="53" customFormat="1" ht="12.75" customHeight="1" x14ac:dyDescent="0.25">
      <c r="A94" s="55"/>
      <c r="B94" s="50"/>
      <c r="C94" s="55" t="s">
        <v>309</v>
      </c>
      <c r="D94" s="55" t="s">
        <v>11</v>
      </c>
      <c r="E94" s="55">
        <v>100054889</v>
      </c>
      <c r="F94" s="55" t="s">
        <v>753</v>
      </c>
      <c r="G94" s="55"/>
      <c r="H94" s="50">
        <v>14</v>
      </c>
      <c r="J94" s="53">
        <f t="shared" si="2"/>
        <v>14</v>
      </c>
    </row>
    <row r="95" spans="1:10" s="53" customFormat="1" ht="12.75" customHeight="1" x14ac:dyDescent="0.25">
      <c r="A95" s="55"/>
      <c r="B95" s="50"/>
      <c r="C95" s="55" t="s">
        <v>642</v>
      </c>
      <c r="D95" s="55" t="s">
        <v>305</v>
      </c>
      <c r="E95" s="55">
        <v>100057378</v>
      </c>
      <c r="F95" s="55" t="s">
        <v>741</v>
      </c>
      <c r="G95" s="55"/>
      <c r="H95" s="50">
        <v>14</v>
      </c>
      <c r="J95" s="53">
        <f t="shared" si="2"/>
        <v>14</v>
      </c>
    </row>
    <row r="96" spans="1:10" s="53" customFormat="1" ht="12.75" customHeight="1" x14ac:dyDescent="0.25">
      <c r="A96" s="55"/>
      <c r="B96" s="50"/>
      <c r="C96" s="55" t="s">
        <v>652</v>
      </c>
      <c r="D96" s="55" t="s">
        <v>258</v>
      </c>
      <c r="E96" s="55">
        <v>100057921</v>
      </c>
      <c r="F96" s="55" t="s">
        <v>763</v>
      </c>
      <c r="G96" s="55"/>
      <c r="H96" s="50">
        <v>0</v>
      </c>
      <c r="J96" s="53">
        <f t="shared" si="2"/>
        <v>0</v>
      </c>
    </row>
    <row r="97" spans="1:10" s="53" customFormat="1" ht="12.75" customHeight="1" x14ac:dyDescent="0.25">
      <c r="A97" s="55"/>
      <c r="B97" s="50"/>
      <c r="C97" s="55" t="s">
        <v>426</v>
      </c>
      <c r="D97" s="55" t="s">
        <v>6</v>
      </c>
      <c r="E97" s="55">
        <v>100051538</v>
      </c>
      <c r="F97" s="55" t="s">
        <v>448</v>
      </c>
      <c r="G97" s="55"/>
      <c r="H97" s="50">
        <v>0</v>
      </c>
      <c r="J97" s="53">
        <f t="shared" si="2"/>
        <v>0</v>
      </c>
    </row>
    <row r="98" spans="1:10" s="53" customFormat="1" ht="12.75" customHeight="1" x14ac:dyDescent="0.25">
      <c r="A98" s="43"/>
      <c r="B98" s="2"/>
      <c r="C98" s="43" t="s">
        <v>766</v>
      </c>
      <c r="D98" s="43" t="s">
        <v>155</v>
      </c>
      <c r="E98" s="43">
        <v>100056979</v>
      </c>
      <c r="F98" s="43" t="s">
        <v>767</v>
      </c>
      <c r="G98" s="43"/>
      <c r="H98" s="2">
        <v>0</v>
      </c>
      <c r="I98"/>
      <c r="J98" s="53">
        <f t="shared" si="2"/>
        <v>0</v>
      </c>
    </row>
    <row r="99" spans="1:10" s="53" customFormat="1" ht="12.75" customHeight="1" x14ac:dyDescent="0.25">
      <c r="A99" s="55"/>
      <c r="B99" s="50"/>
      <c r="C99" s="55" t="s">
        <v>757</v>
      </c>
      <c r="D99" s="55" t="s">
        <v>289</v>
      </c>
      <c r="E99" s="55">
        <v>100030229</v>
      </c>
      <c r="F99" s="55" t="s">
        <v>758</v>
      </c>
      <c r="G99" s="55"/>
      <c r="H99" s="50">
        <v>0</v>
      </c>
      <c r="J99" s="53">
        <f t="shared" si="2"/>
        <v>0</v>
      </c>
    </row>
    <row r="100" spans="1:10" s="53" customFormat="1" ht="12.75" customHeight="1" x14ac:dyDescent="0.25">
      <c r="A100" s="55"/>
      <c r="B100" s="50"/>
      <c r="C100" s="55" t="s">
        <v>118</v>
      </c>
      <c r="D100" s="55" t="s">
        <v>16</v>
      </c>
      <c r="E100" s="55">
        <v>100031656</v>
      </c>
      <c r="F100" s="55" t="s">
        <v>119</v>
      </c>
      <c r="G100" s="55"/>
      <c r="H100" s="50">
        <v>0</v>
      </c>
      <c r="J100" s="53">
        <f t="shared" si="2"/>
        <v>0</v>
      </c>
    </row>
    <row r="101" spans="1:10" s="53" customFormat="1" ht="12.75" customHeight="1" x14ac:dyDescent="0.25">
      <c r="A101" s="43"/>
      <c r="B101" s="2"/>
      <c r="C101" s="43" t="s">
        <v>329</v>
      </c>
      <c r="D101" s="43" t="s">
        <v>6</v>
      </c>
      <c r="E101" s="43">
        <v>100056892</v>
      </c>
      <c r="F101" s="43" t="s">
        <v>768</v>
      </c>
      <c r="G101" s="43"/>
      <c r="H101" s="2">
        <v>0</v>
      </c>
      <c r="I101"/>
      <c r="J101" s="53">
        <f t="shared" si="2"/>
        <v>0</v>
      </c>
    </row>
    <row r="102" spans="1:10" s="53" customFormat="1" ht="12.75" customHeight="1" x14ac:dyDescent="0.25">
      <c r="A102" s="55"/>
      <c r="B102" s="50"/>
      <c r="C102" s="55" t="s">
        <v>307</v>
      </c>
      <c r="D102" s="55" t="s">
        <v>260</v>
      </c>
      <c r="E102" s="55">
        <v>100056439</v>
      </c>
      <c r="F102" s="55" t="s">
        <v>762</v>
      </c>
      <c r="G102" s="55"/>
      <c r="H102" s="50">
        <v>0</v>
      </c>
      <c r="J102" s="53">
        <f t="shared" si="2"/>
        <v>0</v>
      </c>
    </row>
    <row r="103" spans="1:10" s="53" customFormat="1" ht="12.75" customHeight="1" x14ac:dyDescent="0.25">
      <c r="A103" s="55"/>
      <c r="B103" s="50"/>
      <c r="C103" s="55" t="s">
        <v>245</v>
      </c>
      <c r="D103" s="55" t="s">
        <v>31</v>
      </c>
      <c r="E103" s="55">
        <v>100003820</v>
      </c>
      <c r="F103" s="55" t="s">
        <v>246</v>
      </c>
      <c r="G103" s="55"/>
      <c r="H103" s="50">
        <v>0</v>
      </c>
      <c r="J103" s="53">
        <f t="shared" si="2"/>
        <v>0</v>
      </c>
    </row>
    <row r="104" spans="1:10" s="53" customFormat="1" ht="12.75" customHeight="1" x14ac:dyDescent="0.25">
      <c r="A104" s="55"/>
      <c r="B104" s="50"/>
      <c r="C104" s="55" t="s">
        <v>626</v>
      </c>
      <c r="D104" s="55" t="s">
        <v>211</v>
      </c>
      <c r="E104" s="55">
        <v>100055798</v>
      </c>
      <c r="F104" s="55" t="s">
        <v>627</v>
      </c>
      <c r="G104" s="55"/>
      <c r="H104" s="50">
        <v>0</v>
      </c>
      <c r="J104" s="53">
        <f t="shared" si="2"/>
        <v>0</v>
      </c>
    </row>
    <row r="105" spans="1:10" s="53" customFormat="1" ht="12.75" customHeight="1" x14ac:dyDescent="0.25">
      <c r="A105" s="55"/>
      <c r="B105" s="50"/>
      <c r="C105" s="55" t="s">
        <v>187</v>
      </c>
      <c r="D105" s="55" t="s">
        <v>188</v>
      </c>
      <c r="E105" s="55">
        <v>15593051</v>
      </c>
      <c r="F105" s="55" t="s">
        <v>189</v>
      </c>
      <c r="G105" s="55"/>
      <c r="H105" s="50">
        <v>0</v>
      </c>
      <c r="J105" s="53">
        <f t="shared" ref="J105:J109" si="3">H105+I105</f>
        <v>0</v>
      </c>
    </row>
    <row r="106" spans="1:10" s="53" customFormat="1" ht="12.75" customHeight="1" x14ac:dyDescent="0.25">
      <c r="A106" s="55"/>
      <c r="B106" s="50"/>
      <c r="C106" s="55" t="s">
        <v>760</v>
      </c>
      <c r="D106" s="55" t="s">
        <v>11</v>
      </c>
      <c r="E106" s="55">
        <v>100056365</v>
      </c>
      <c r="F106" s="55" t="s">
        <v>761</v>
      </c>
      <c r="G106" s="55"/>
      <c r="H106" s="50">
        <v>0</v>
      </c>
      <c r="J106" s="53">
        <f t="shared" si="3"/>
        <v>0</v>
      </c>
    </row>
    <row r="107" spans="1:10" s="53" customFormat="1" ht="12.75" customHeight="1" x14ac:dyDescent="0.25">
      <c r="A107" s="55"/>
      <c r="B107" s="50"/>
      <c r="C107" s="55" t="s">
        <v>628</v>
      </c>
      <c r="D107" s="55" t="s">
        <v>11</v>
      </c>
      <c r="E107" s="55">
        <v>100054880</v>
      </c>
      <c r="F107" s="55" t="s">
        <v>759</v>
      </c>
      <c r="G107" s="55"/>
      <c r="H107" s="50">
        <v>0</v>
      </c>
      <c r="J107" s="53">
        <f t="shared" si="3"/>
        <v>0</v>
      </c>
    </row>
    <row r="108" spans="1:10" ht="12.75" customHeight="1" x14ac:dyDescent="0.25">
      <c r="A108" s="55"/>
      <c r="B108" s="50"/>
      <c r="C108" s="55" t="s">
        <v>636</v>
      </c>
      <c r="D108" s="55" t="s">
        <v>170</v>
      </c>
      <c r="E108" s="55">
        <v>100057804</v>
      </c>
      <c r="F108" s="55" t="s">
        <v>765</v>
      </c>
      <c r="G108" s="55"/>
      <c r="H108" s="50">
        <v>0</v>
      </c>
      <c r="I108" s="53"/>
      <c r="J108" s="53">
        <f t="shared" si="3"/>
        <v>0</v>
      </c>
    </row>
    <row r="109" spans="1:10" ht="12.75" customHeight="1" x14ac:dyDescent="0.25">
      <c r="A109" s="55"/>
      <c r="B109" s="50"/>
      <c r="C109" s="55" t="s">
        <v>325</v>
      </c>
      <c r="D109" s="55" t="s">
        <v>188</v>
      </c>
      <c r="E109" s="55">
        <v>100057800</v>
      </c>
      <c r="F109" s="55" t="s">
        <v>764</v>
      </c>
      <c r="G109" s="55"/>
      <c r="H109" s="50">
        <v>0</v>
      </c>
      <c r="I109" s="53"/>
      <c r="J109" s="53">
        <f t="shared" si="3"/>
        <v>0</v>
      </c>
    </row>
    <row r="110" spans="1:10" ht="12.75" customHeight="1" x14ac:dyDescent="0.25">
      <c r="A110" s="44"/>
      <c r="C110" s="44"/>
      <c r="D110" s="44"/>
      <c r="E110" s="44"/>
      <c r="F110" s="44"/>
      <c r="G110" s="44"/>
    </row>
    <row r="111" spans="1:10" ht="12.75" customHeight="1" x14ac:dyDescent="0.25"/>
    <row r="112" spans="1:10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</sheetData>
  <mergeCells count="1">
    <mergeCell ref="A6:G6"/>
  </mergeCells>
  <pageMargins left="0.39370078740157483" right="0.39370078740157483" top="0.39370078740157483" bottom="0.720220472440945" header="0.39370078740157483" footer="0.39370078740157483"/>
  <pageSetup paperSize="9" orientation="portrait" horizontalDpi="0" verticalDpi="0"/>
  <headerFooter alignWithMargins="0">
    <oddFooter xml:space="preserve">&amp;L&amp;"Verdana"&amp;8 Pag. 4/4 &amp;C&amp;R&amp;"Verdana"&amp;8 29/08/2021 </oddFoot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5:I173"/>
  <sheetViews>
    <sheetView workbookViewId="0"/>
  </sheetViews>
  <sheetFormatPr defaultRowHeight="13.2" x14ac:dyDescent="0.25"/>
  <cols>
    <col min="1" max="1" width="3" style="2" bestFit="1" customWidth="1"/>
    <col min="2" max="2" width="7.88671875" style="2" customWidth="1"/>
    <col min="3" max="3" width="38.6640625" style="2" customWidth="1"/>
    <col min="4" max="4" width="23.33203125" style="2" customWidth="1"/>
    <col min="5" max="5" width="11.33203125" style="2" customWidth="1"/>
    <col min="6" max="6" width="32.44140625" style="2" customWidth="1"/>
    <col min="7" max="7" width="10.88671875" style="2" customWidth="1"/>
    <col min="8" max="8" width="6.5546875" style="2" bestFit="1" customWidth="1"/>
    <col min="9" max="9" width="10.5546875" style="2" customWidth="1"/>
    <col min="10" max="10" width="10.5546875" customWidth="1"/>
  </cols>
  <sheetData>
    <row r="5" spans="1:9" ht="13.8" thickBot="1" x14ac:dyDescent="0.3"/>
    <row r="6" spans="1:9" ht="16.2" thickBot="1" x14ac:dyDescent="0.3">
      <c r="A6" s="77" t="s">
        <v>536</v>
      </c>
      <c r="B6" s="77"/>
      <c r="C6" s="77"/>
      <c r="D6" s="77"/>
      <c r="E6" s="77"/>
      <c r="F6" s="77"/>
      <c r="G6" s="77"/>
      <c r="I6" s="34">
        <v>30</v>
      </c>
    </row>
    <row r="7" spans="1:9" x14ac:dyDescent="0.25">
      <c r="A7" s="41"/>
      <c r="B7" s="1"/>
      <c r="C7" s="41" t="s">
        <v>303</v>
      </c>
      <c r="D7" s="1"/>
      <c r="E7" s="1"/>
      <c r="F7" s="1"/>
      <c r="G7" s="1"/>
    </row>
    <row r="8" spans="1:9" ht="12.75" customHeight="1" x14ac:dyDescent="0.25">
      <c r="A8" s="42" t="s">
        <v>1</v>
      </c>
      <c r="C8" s="42" t="s">
        <v>2</v>
      </c>
      <c r="D8" s="42" t="s">
        <v>3</v>
      </c>
      <c r="E8" s="42" t="s">
        <v>4</v>
      </c>
      <c r="F8" s="42" t="s">
        <v>5</v>
      </c>
      <c r="G8" s="42"/>
      <c r="H8" s="2" t="s">
        <v>302</v>
      </c>
    </row>
    <row r="9" spans="1:9" ht="12.75" customHeight="1" x14ac:dyDescent="0.25">
      <c r="A9" s="43">
        <v>1</v>
      </c>
      <c r="C9" s="43" t="s">
        <v>570</v>
      </c>
      <c r="D9" s="43" t="s">
        <v>73</v>
      </c>
      <c r="E9" s="43">
        <v>100051960</v>
      </c>
      <c r="F9" s="43" t="s">
        <v>571</v>
      </c>
      <c r="G9" s="43"/>
      <c r="H9" s="2">
        <v>71</v>
      </c>
    </row>
    <row r="10" spans="1:9" ht="12.75" customHeight="1" x14ac:dyDescent="0.25">
      <c r="A10" s="43">
        <v>2</v>
      </c>
      <c r="C10" s="43" t="s">
        <v>769</v>
      </c>
      <c r="D10" s="43" t="s">
        <v>305</v>
      </c>
      <c r="E10" s="43">
        <v>100055866</v>
      </c>
      <c r="F10" s="43" t="s">
        <v>770</v>
      </c>
      <c r="G10" s="43"/>
      <c r="H10" s="2">
        <v>61</v>
      </c>
    </row>
    <row r="11" spans="1:9" ht="12.75" customHeight="1" x14ac:dyDescent="0.25">
      <c r="A11" s="43">
        <v>3</v>
      </c>
      <c r="C11" s="43" t="s">
        <v>771</v>
      </c>
      <c r="D11" s="43" t="s">
        <v>11</v>
      </c>
      <c r="E11" s="43">
        <v>100057862</v>
      </c>
      <c r="F11" s="43" t="s">
        <v>699</v>
      </c>
      <c r="G11" s="43"/>
      <c r="H11" s="2">
        <v>56</v>
      </c>
    </row>
    <row r="12" spans="1:9" ht="12.75" customHeight="1" x14ac:dyDescent="0.25">
      <c r="A12" s="43">
        <v>4</v>
      </c>
      <c r="C12" s="43" t="s">
        <v>624</v>
      </c>
      <c r="D12" s="43" t="s">
        <v>49</v>
      </c>
      <c r="E12" s="43">
        <v>100056110</v>
      </c>
      <c r="F12" s="43" t="s">
        <v>625</v>
      </c>
      <c r="G12" s="43"/>
      <c r="H12" s="2">
        <v>44</v>
      </c>
    </row>
    <row r="13" spans="1:9" ht="12.75" customHeight="1" x14ac:dyDescent="0.25">
      <c r="A13" s="43">
        <v>5</v>
      </c>
      <c r="C13" s="43" t="s">
        <v>291</v>
      </c>
      <c r="D13" s="43" t="s">
        <v>52</v>
      </c>
      <c r="E13" s="43">
        <v>100036838</v>
      </c>
      <c r="F13" s="43" t="s">
        <v>292</v>
      </c>
      <c r="G13" s="43"/>
      <c r="H13" s="2">
        <v>43</v>
      </c>
    </row>
    <row r="14" spans="1:9" ht="12.75" customHeight="1" x14ac:dyDescent="0.25">
      <c r="A14" s="43">
        <v>6</v>
      </c>
      <c r="C14" s="43" t="s">
        <v>617</v>
      </c>
      <c r="D14" s="43" t="s">
        <v>188</v>
      </c>
      <c r="E14" s="43">
        <v>100054711</v>
      </c>
      <c r="F14" s="43" t="s">
        <v>618</v>
      </c>
      <c r="G14" s="43"/>
      <c r="H14" s="2">
        <v>33</v>
      </c>
    </row>
    <row r="15" spans="1:9" ht="12.75" customHeight="1" x14ac:dyDescent="0.25">
      <c r="A15" s="43">
        <v>7</v>
      </c>
      <c r="C15" s="43" t="s">
        <v>164</v>
      </c>
      <c r="D15" s="43" t="s">
        <v>31</v>
      </c>
      <c r="E15" s="43">
        <v>100056135</v>
      </c>
      <c r="F15" s="43" t="s">
        <v>587</v>
      </c>
      <c r="G15" s="43"/>
      <c r="H15" s="2">
        <v>31</v>
      </c>
    </row>
    <row r="16" spans="1:9" ht="12.75" customHeight="1" x14ac:dyDescent="0.25">
      <c r="A16" s="43">
        <v>8</v>
      </c>
      <c r="C16" s="43" t="s">
        <v>452</v>
      </c>
      <c r="D16" s="43" t="s">
        <v>31</v>
      </c>
      <c r="E16" s="43">
        <v>100053514</v>
      </c>
      <c r="F16" s="43" t="s">
        <v>772</v>
      </c>
      <c r="G16" s="43"/>
      <c r="H16" s="2">
        <v>29</v>
      </c>
    </row>
    <row r="17" spans="1:8" ht="12.75" customHeight="1" x14ac:dyDescent="0.25">
      <c r="A17" s="43">
        <v>9</v>
      </c>
      <c r="C17" s="43" t="s">
        <v>395</v>
      </c>
      <c r="D17" s="43" t="s">
        <v>27</v>
      </c>
      <c r="E17" s="43">
        <v>100057265</v>
      </c>
      <c r="F17" s="43" t="s">
        <v>773</v>
      </c>
      <c r="G17" s="43"/>
      <c r="H17" s="2">
        <v>28</v>
      </c>
    </row>
    <row r="18" spans="1:8" ht="12.75" customHeight="1" x14ac:dyDescent="0.25">
      <c r="A18" s="43">
        <v>9</v>
      </c>
      <c r="C18" s="43" t="s">
        <v>358</v>
      </c>
      <c r="D18" s="43" t="s">
        <v>305</v>
      </c>
      <c r="E18" s="43">
        <v>100057795</v>
      </c>
      <c r="F18" s="43" t="s">
        <v>774</v>
      </c>
      <c r="G18" s="43"/>
      <c r="H18" s="2">
        <v>28</v>
      </c>
    </row>
    <row r="19" spans="1:8" ht="12.75" customHeight="1" x14ac:dyDescent="0.25">
      <c r="A19" s="43">
        <v>11</v>
      </c>
      <c r="C19" s="43" t="s">
        <v>297</v>
      </c>
      <c r="D19" s="43" t="s">
        <v>22</v>
      </c>
      <c r="E19" s="43">
        <v>100053009</v>
      </c>
      <c r="F19" s="43" t="s">
        <v>298</v>
      </c>
      <c r="G19" s="43"/>
      <c r="H19" s="2">
        <v>19</v>
      </c>
    </row>
    <row r="20" spans="1:8" ht="12.75" customHeight="1" x14ac:dyDescent="0.25">
      <c r="A20" s="43">
        <v>12</v>
      </c>
      <c r="C20" s="43" t="s">
        <v>372</v>
      </c>
      <c r="D20" s="43" t="s">
        <v>20</v>
      </c>
      <c r="E20" s="43">
        <v>100057887</v>
      </c>
      <c r="F20" s="43" t="s">
        <v>775</v>
      </c>
      <c r="G20" s="43"/>
      <c r="H20" s="2">
        <v>16</v>
      </c>
    </row>
    <row r="21" spans="1:8" ht="12.75" customHeight="1" x14ac:dyDescent="0.25">
      <c r="A21" s="43">
        <v>13</v>
      </c>
      <c r="C21" s="43" t="s">
        <v>312</v>
      </c>
      <c r="D21" s="43" t="s">
        <v>27</v>
      </c>
      <c r="E21" s="43">
        <v>100057003</v>
      </c>
      <c r="F21" s="43" t="s">
        <v>776</v>
      </c>
      <c r="G21" s="43"/>
      <c r="H21" s="2">
        <v>15</v>
      </c>
    </row>
    <row r="22" spans="1:8" ht="12.75" customHeight="1" x14ac:dyDescent="0.25">
      <c r="A22" s="43">
        <v>13</v>
      </c>
      <c r="C22" s="43" t="s">
        <v>252</v>
      </c>
      <c r="D22" s="43" t="s">
        <v>9</v>
      </c>
      <c r="E22" s="43">
        <v>100052967</v>
      </c>
      <c r="F22" s="43" t="s">
        <v>253</v>
      </c>
      <c r="G22" s="43"/>
      <c r="H22" s="2">
        <v>15</v>
      </c>
    </row>
    <row r="23" spans="1:8" ht="12.75" customHeight="1" x14ac:dyDescent="0.25">
      <c r="A23" s="43">
        <v>13</v>
      </c>
      <c r="C23" s="43" t="s">
        <v>777</v>
      </c>
      <c r="D23" s="43" t="s">
        <v>188</v>
      </c>
      <c r="E23" s="43">
        <v>100056677</v>
      </c>
      <c r="F23" s="43" t="s">
        <v>193</v>
      </c>
      <c r="G23" s="43"/>
      <c r="H23" s="2">
        <v>15</v>
      </c>
    </row>
    <row r="24" spans="1:8" ht="12.75" customHeight="1" x14ac:dyDescent="0.25">
      <c r="A24" s="43">
        <v>16</v>
      </c>
      <c r="C24" s="43" t="s">
        <v>439</v>
      </c>
      <c r="D24" s="43" t="s">
        <v>170</v>
      </c>
      <c r="E24" s="43">
        <v>100056807</v>
      </c>
      <c r="F24" s="43" t="s">
        <v>765</v>
      </c>
      <c r="G24" s="43"/>
      <c r="H24" s="2">
        <v>14</v>
      </c>
    </row>
    <row r="25" spans="1:8" ht="12.75" customHeight="1" x14ac:dyDescent="0.25">
      <c r="A25" s="43">
        <v>16</v>
      </c>
      <c r="C25" s="43" t="s">
        <v>441</v>
      </c>
      <c r="D25" s="43" t="s">
        <v>277</v>
      </c>
      <c r="E25" s="43">
        <v>100056879</v>
      </c>
      <c r="F25" s="43" t="s">
        <v>778</v>
      </c>
      <c r="G25" s="43"/>
      <c r="H25" s="2">
        <v>14</v>
      </c>
    </row>
    <row r="26" spans="1:8" ht="12.75" customHeight="1" x14ac:dyDescent="0.25">
      <c r="A26" s="43">
        <v>16</v>
      </c>
      <c r="C26" s="43" t="s">
        <v>384</v>
      </c>
      <c r="D26" s="43" t="s">
        <v>6</v>
      </c>
      <c r="E26" s="43">
        <v>100056423</v>
      </c>
      <c r="F26" s="43" t="s">
        <v>779</v>
      </c>
      <c r="G26" s="43"/>
      <c r="H26" s="2">
        <v>14</v>
      </c>
    </row>
    <row r="27" spans="1:8" ht="12.75" customHeight="1" x14ac:dyDescent="0.25">
      <c r="A27" s="43">
        <v>16</v>
      </c>
      <c r="C27" s="43" t="s">
        <v>247</v>
      </c>
      <c r="D27" s="43" t="s">
        <v>22</v>
      </c>
      <c r="E27" s="43">
        <v>100045552</v>
      </c>
      <c r="F27" s="43" t="s">
        <v>248</v>
      </c>
      <c r="G27" s="43"/>
      <c r="H27" s="2">
        <v>14</v>
      </c>
    </row>
    <row r="28" spans="1:8" ht="12.75" customHeight="1" x14ac:dyDescent="0.25">
      <c r="A28" s="43">
        <v>16</v>
      </c>
      <c r="C28" s="43" t="s">
        <v>295</v>
      </c>
      <c r="D28" s="43" t="s">
        <v>16</v>
      </c>
      <c r="E28" s="43">
        <v>100051029</v>
      </c>
      <c r="F28" s="43" t="s">
        <v>296</v>
      </c>
      <c r="G28" s="43"/>
      <c r="H28" s="2">
        <v>14</v>
      </c>
    </row>
    <row r="29" spans="1:8" ht="12.75" customHeight="1" x14ac:dyDescent="0.25">
      <c r="A29" s="43">
        <v>16</v>
      </c>
      <c r="C29" s="43" t="s">
        <v>345</v>
      </c>
      <c r="D29" s="43" t="s">
        <v>6</v>
      </c>
      <c r="E29" s="43">
        <v>100056893</v>
      </c>
      <c r="F29" s="43" t="s">
        <v>780</v>
      </c>
      <c r="G29" s="43"/>
      <c r="H29" s="2">
        <v>14</v>
      </c>
    </row>
    <row r="30" spans="1:8" ht="12.75" customHeight="1" x14ac:dyDescent="0.25">
      <c r="A30" s="43">
        <v>16</v>
      </c>
      <c r="C30" s="43" t="s">
        <v>597</v>
      </c>
      <c r="D30" s="43" t="s">
        <v>250</v>
      </c>
      <c r="E30" s="43">
        <v>100057840</v>
      </c>
      <c r="F30" s="43" t="s">
        <v>598</v>
      </c>
      <c r="G30" s="43"/>
      <c r="H30" s="2">
        <v>14</v>
      </c>
    </row>
    <row r="31" spans="1:8" ht="12.75" customHeight="1" x14ac:dyDescent="0.25">
      <c r="A31" s="43">
        <v>16</v>
      </c>
      <c r="C31" s="43" t="s">
        <v>781</v>
      </c>
      <c r="D31" s="43" t="s">
        <v>27</v>
      </c>
      <c r="E31" s="43">
        <v>100057275</v>
      </c>
      <c r="F31" s="43" t="s">
        <v>782</v>
      </c>
      <c r="G31" s="43"/>
      <c r="H31" s="2">
        <v>14</v>
      </c>
    </row>
    <row r="32" spans="1:8" ht="12.75" customHeight="1" x14ac:dyDescent="0.25">
      <c r="A32" s="43">
        <v>24</v>
      </c>
      <c r="C32" s="43" t="s">
        <v>777</v>
      </c>
      <c r="D32" s="43" t="s">
        <v>188</v>
      </c>
      <c r="E32" s="43">
        <v>100057891</v>
      </c>
      <c r="F32" s="43" t="s">
        <v>189</v>
      </c>
      <c r="G32" s="43"/>
      <c r="H32" s="2">
        <v>11</v>
      </c>
    </row>
    <row r="33" spans="1:8" ht="12.75" customHeight="1" x14ac:dyDescent="0.25">
      <c r="A33" s="43">
        <v>25</v>
      </c>
      <c r="C33" s="43" t="s">
        <v>414</v>
      </c>
      <c r="D33" s="43" t="s">
        <v>63</v>
      </c>
      <c r="E33" s="43">
        <v>100056887</v>
      </c>
      <c r="F33" s="43" t="s">
        <v>582</v>
      </c>
      <c r="G33" s="43"/>
      <c r="H33" s="2">
        <v>5</v>
      </c>
    </row>
    <row r="34" spans="1:8" ht="12.75" customHeight="1" x14ac:dyDescent="0.25">
      <c r="A34" s="43">
        <v>26</v>
      </c>
      <c r="C34" s="43" t="s">
        <v>783</v>
      </c>
      <c r="D34" s="43" t="s">
        <v>260</v>
      </c>
      <c r="E34" s="43">
        <v>100055902</v>
      </c>
      <c r="F34" s="43" t="s">
        <v>784</v>
      </c>
      <c r="G34" s="43"/>
      <c r="H34" s="2">
        <v>4</v>
      </c>
    </row>
    <row r="35" spans="1:8" ht="12.75" customHeight="1" x14ac:dyDescent="0.25">
      <c r="A35" s="43">
        <v>27</v>
      </c>
      <c r="C35" s="43" t="s">
        <v>123</v>
      </c>
      <c r="D35" s="43" t="s">
        <v>9</v>
      </c>
      <c r="E35" s="43">
        <v>100049817</v>
      </c>
      <c r="F35" s="43" t="s">
        <v>609</v>
      </c>
      <c r="G35" s="43"/>
      <c r="H35" s="2">
        <v>2</v>
      </c>
    </row>
    <row r="36" spans="1:8" ht="12.75" customHeight="1" x14ac:dyDescent="0.25">
      <c r="A36" s="43">
        <v>28</v>
      </c>
      <c r="C36" s="43" t="s">
        <v>634</v>
      </c>
      <c r="D36" s="43" t="s">
        <v>52</v>
      </c>
      <c r="E36" s="43">
        <v>100055361</v>
      </c>
      <c r="F36" s="43" t="s">
        <v>635</v>
      </c>
      <c r="G36" s="43"/>
      <c r="H36" s="2">
        <v>1</v>
      </c>
    </row>
    <row r="37" spans="1:8" ht="12.75" customHeight="1" x14ac:dyDescent="0.25">
      <c r="A37" s="43">
        <v>28</v>
      </c>
      <c r="C37" s="43" t="s">
        <v>785</v>
      </c>
      <c r="D37" s="43" t="s">
        <v>63</v>
      </c>
      <c r="E37" s="43">
        <v>100056689</v>
      </c>
      <c r="F37" s="43" t="s">
        <v>786</v>
      </c>
      <c r="G37" s="43"/>
      <c r="H37" s="2">
        <v>1</v>
      </c>
    </row>
    <row r="38" spans="1:8" ht="12.75" customHeight="1" x14ac:dyDescent="0.25">
      <c r="A38" s="43">
        <v>28</v>
      </c>
      <c r="C38" s="43" t="s">
        <v>395</v>
      </c>
      <c r="D38" s="43" t="s">
        <v>27</v>
      </c>
      <c r="E38" s="43">
        <v>100057264</v>
      </c>
      <c r="F38" s="43" t="s">
        <v>787</v>
      </c>
      <c r="G38" s="43"/>
      <c r="H38" s="2">
        <v>1</v>
      </c>
    </row>
    <row r="39" spans="1:8" ht="12.75" customHeight="1" x14ac:dyDescent="0.25">
      <c r="A39" s="44"/>
      <c r="C39" s="44"/>
      <c r="D39" s="44"/>
      <c r="E39" s="44"/>
      <c r="F39" s="44"/>
      <c r="G39" s="44"/>
    </row>
    <row r="40" spans="1:8" ht="12.75" customHeight="1" x14ac:dyDescent="0.25"/>
    <row r="41" spans="1:8" ht="12.75" customHeight="1" x14ac:dyDescent="0.25"/>
    <row r="42" spans="1:8" ht="12.75" customHeight="1" x14ac:dyDescent="0.25"/>
    <row r="43" spans="1:8" ht="12.75" customHeight="1" x14ac:dyDescent="0.25"/>
    <row r="44" spans="1:8" ht="12.75" customHeight="1" x14ac:dyDescent="0.25"/>
    <row r="45" spans="1:8" ht="12.75" customHeight="1" x14ac:dyDescent="0.25"/>
    <row r="46" spans="1:8" ht="12.75" customHeight="1" x14ac:dyDescent="0.25"/>
    <row r="47" spans="1:8" ht="12.75" customHeight="1" x14ac:dyDescent="0.25"/>
    <row r="48" spans="1: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</sheetData>
  <mergeCells count="1">
    <mergeCell ref="A6:G6"/>
  </mergeCells>
  <pageMargins left="0.39370078740157483" right="0.39370078740157483" top="0.39370078740157483" bottom="0.720220472440945" header="0.39370078740157483" footer="0.39370078740157483"/>
  <pageSetup paperSize="9" orientation="portrait" horizontalDpi="0" verticalDpi="0"/>
  <headerFooter alignWithMargins="0">
    <oddFooter xml:space="preserve">&amp;L&amp;"Verdana"&amp;8 Pag. 4/4 &amp;C&amp;R&amp;"Verdana"&amp;8 29/08/2021 </oddFoot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5:I173"/>
  <sheetViews>
    <sheetView workbookViewId="0"/>
  </sheetViews>
  <sheetFormatPr defaultRowHeight="13.2" x14ac:dyDescent="0.25"/>
  <cols>
    <col min="1" max="1" width="2.88671875" style="2" bestFit="1" customWidth="1"/>
    <col min="2" max="2" width="7.88671875" style="2" customWidth="1"/>
    <col min="3" max="3" width="38.6640625" style="2" customWidth="1"/>
    <col min="4" max="4" width="23.33203125" style="2" customWidth="1"/>
    <col min="5" max="5" width="11.33203125" style="2" customWidth="1"/>
    <col min="6" max="6" width="32.44140625" style="2" customWidth="1"/>
    <col min="7" max="7" width="10.88671875" style="2" customWidth="1"/>
    <col min="8" max="8" width="6.5546875" style="2" bestFit="1" customWidth="1"/>
    <col min="9" max="9" width="10.5546875" style="2" customWidth="1"/>
    <col min="10" max="10" width="10.5546875" customWidth="1"/>
  </cols>
  <sheetData>
    <row r="5" spans="1:9" ht="13.8" thickBot="1" x14ac:dyDescent="0.3"/>
    <row r="6" spans="1:9" ht="16.2" thickBot="1" x14ac:dyDescent="0.3">
      <c r="A6" s="77" t="s">
        <v>536</v>
      </c>
      <c r="B6" s="77"/>
      <c r="C6" s="77"/>
      <c r="D6" s="77"/>
      <c r="E6" s="77"/>
      <c r="F6" s="77"/>
      <c r="G6" s="77"/>
      <c r="I6" s="34">
        <v>10</v>
      </c>
    </row>
    <row r="7" spans="1:9" x14ac:dyDescent="0.25">
      <c r="A7" s="41"/>
      <c r="B7" s="1"/>
      <c r="C7" s="41" t="s">
        <v>303</v>
      </c>
      <c r="D7" s="1"/>
      <c r="E7" s="1"/>
      <c r="F7" s="1"/>
      <c r="G7" s="1"/>
    </row>
    <row r="8" spans="1:9" ht="12.75" customHeight="1" x14ac:dyDescent="0.25">
      <c r="A8" s="42" t="s">
        <v>1</v>
      </c>
      <c r="C8" s="42" t="s">
        <v>2</v>
      </c>
      <c r="D8" s="42" t="s">
        <v>3</v>
      </c>
      <c r="E8" s="42" t="s">
        <v>4</v>
      </c>
      <c r="F8" s="42" t="s">
        <v>5</v>
      </c>
      <c r="G8" s="42"/>
      <c r="H8" s="2" t="s">
        <v>302</v>
      </c>
    </row>
    <row r="9" spans="1:9" ht="12.75" customHeight="1" x14ac:dyDescent="0.25">
      <c r="A9" s="43">
        <v>1</v>
      </c>
      <c r="C9" s="43" t="s">
        <v>85</v>
      </c>
      <c r="D9" s="43" t="s">
        <v>45</v>
      </c>
      <c r="E9" s="43">
        <v>100057708</v>
      </c>
      <c r="F9" s="43" t="s">
        <v>599</v>
      </c>
      <c r="G9" s="43"/>
      <c r="H9" s="2">
        <v>84</v>
      </c>
    </row>
    <row r="10" spans="1:9" ht="12.75" customHeight="1" x14ac:dyDescent="0.25">
      <c r="A10" s="43">
        <v>2</v>
      </c>
      <c r="C10" s="43" t="s">
        <v>788</v>
      </c>
      <c r="D10" s="43" t="s">
        <v>305</v>
      </c>
      <c r="E10" s="43">
        <v>100057139</v>
      </c>
      <c r="F10" s="43" t="s">
        <v>789</v>
      </c>
      <c r="G10" s="43"/>
      <c r="H10" s="2">
        <v>14</v>
      </c>
    </row>
    <row r="11" spans="1:9" ht="12.75" customHeight="1" x14ac:dyDescent="0.25">
      <c r="A11" s="43">
        <v>2</v>
      </c>
      <c r="C11" s="43" t="s">
        <v>642</v>
      </c>
      <c r="D11" s="43" t="s">
        <v>305</v>
      </c>
      <c r="E11" s="43">
        <v>100057185</v>
      </c>
      <c r="F11" s="43" t="s">
        <v>790</v>
      </c>
      <c r="G11" s="43"/>
      <c r="H11" s="2">
        <v>14</v>
      </c>
    </row>
    <row r="12" spans="1:9" ht="12.75" customHeight="1" x14ac:dyDescent="0.25">
      <c r="A12" s="43">
        <v>2</v>
      </c>
      <c r="C12" s="43" t="s">
        <v>652</v>
      </c>
      <c r="D12" s="43" t="s">
        <v>258</v>
      </c>
      <c r="E12" s="43">
        <v>100057999</v>
      </c>
      <c r="F12" s="43" t="s">
        <v>791</v>
      </c>
      <c r="G12" s="43"/>
      <c r="H12" s="2">
        <v>14</v>
      </c>
    </row>
    <row r="13" spans="1:9" ht="12.75" customHeight="1" x14ac:dyDescent="0.25">
      <c r="A13" s="43">
        <v>2</v>
      </c>
      <c r="C13" s="43" t="s">
        <v>342</v>
      </c>
      <c r="D13" s="43" t="s">
        <v>305</v>
      </c>
      <c r="E13" s="43">
        <v>100058045</v>
      </c>
      <c r="F13" s="43" t="s">
        <v>792</v>
      </c>
      <c r="G13" s="43"/>
      <c r="H13" s="2">
        <v>14</v>
      </c>
    </row>
    <row r="14" spans="1:9" ht="12.75" customHeight="1" x14ac:dyDescent="0.25">
      <c r="A14" s="43">
        <v>6</v>
      </c>
      <c r="C14" s="43" t="s">
        <v>793</v>
      </c>
      <c r="D14" s="43" t="s">
        <v>141</v>
      </c>
      <c r="E14" s="43">
        <v>100055371</v>
      </c>
      <c r="F14" s="43" t="s">
        <v>794</v>
      </c>
      <c r="G14" s="43"/>
      <c r="H14" s="2">
        <v>9</v>
      </c>
    </row>
    <row r="15" spans="1:9" ht="12.75" customHeight="1" x14ac:dyDescent="0.25">
      <c r="A15" s="43">
        <v>7</v>
      </c>
      <c r="C15" s="43" t="s">
        <v>652</v>
      </c>
      <c r="D15" s="43" t="s">
        <v>258</v>
      </c>
      <c r="E15" s="43">
        <v>100057998</v>
      </c>
      <c r="F15" s="43" t="s">
        <v>795</v>
      </c>
      <c r="G15" s="43"/>
      <c r="H15" s="2">
        <v>4</v>
      </c>
    </row>
    <row r="16" spans="1:9" ht="12.75" customHeight="1" x14ac:dyDescent="0.25">
      <c r="A16" s="43">
        <v>8</v>
      </c>
      <c r="C16" s="43" t="s">
        <v>632</v>
      </c>
      <c r="D16" s="43" t="s">
        <v>20</v>
      </c>
      <c r="E16" s="43">
        <v>100057670</v>
      </c>
      <c r="F16" s="43" t="s">
        <v>633</v>
      </c>
      <c r="G16" s="43"/>
      <c r="H16" s="2">
        <v>2</v>
      </c>
    </row>
    <row r="17" spans="1:8" ht="12.75" customHeight="1" x14ac:dyDescent="0.25">
      <c r="A17" s="43">
        <v>9</v>
      </c>
      <c r="C17" s="43" t="s">
        <v>444</v>
      </c>
      <c r="D17" s="43" t="s">
        <v>289</v>
      </c>
      <c r="E17" s="43">
        <v>100057962</v>
      </c>
      <c r="F17" s="43" t="s">
        <v>631</v>
      </c>
      <c r="G17" s="43"/>
      <c r="H17" s="2">
        <v>1</v>
      </c>
    </row>
    <row r="18" spans="1:8" ht="12.75" customHeight="1" x14ac:dyDescent="0.25">
      <c r="A18" s="43">
        <v>9</v>
      </c>
      <c r="C18" s="43" t="s">
        <v>642</v>
      </c>
      <c r="D18" s="43" t="s">
        <v>305</v>
      </c>
      <c r="E18" s="43">
        <v>100058088</v>
      </c>
      <c r="F18" s="43" t="s">
        <v>796</v>
      </c>
      <c r="G18" s="43"/>
      <c r="H18" s="2">
        <v>1</v>
      </c>
    </row>
    <row r="19" spans="1:8" ht="12.75" customHeight="1" x14ac:dyDescent="0.25">
      <c r="A19" s="44"/>
      <c r="C19" s="44"/>
      <c r="D19" s="44"/>
      <c r="E19" s="44"/>
      <c r="F19" s="44"/>
      <c r="G19" s="44"/>
    </row>
    <row r="20" spans="1:8" ht="12.75" customHeight="1" x14ac:dyDescent="0.25"/>
    <row r="21" spans="1:8" ht="12.75" customHeight="1" x14ac:dyDescent="0.25"/>
    <row r="22" spans="1:8" ht="12.75" customHeight="1" x14ac:dyDescent="0.25"/>
    <row r="23" spans="1:8" ht="12.75" customHeight="1" x14ac:dyDescent="0.25"/>
    <row r="24" spans="1:8" ht="12.75" customHeight="1" x14ac:dyDescent="0.25"/>
    <row r="25" spans="1:8" ht="12.75" customHeight="1" x14ac:dyDescent="0.25"/>
    <row r="26" spans="1:8" ht="12.75" customHeight="1" x14ac:dyDescent="0.25"/>
    <row r="27" spans="1:8" ht="12.75" customHeight="1" x14ac:dyDescent="0.25"/>
    <row r="28" spans="1:8" ht="12.75" customHeight="1" x14ac:dyDescent="0.25"/>
    <row r="29" spans="1:8" ht="12.75" customHeight="1" x14ac:dyDescent="0.25"/>
    <row r="30" spans="1:8" ht="12.75" customHeight="1" x14ac:dyDescent="0.25"/>
    <row r="31" spans="1:8" ht="12.75" customHeight="1" x14ac:dyDescent="0.25"/>
    <row r="32" spans="1:8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</sheetData>
  <mergeCells count="1">
    <mergeCell ref="A6:G6"/>
  </mergeCells>
  <pageMargins left="0.39370078740157483" right="0.39370078740157483" top="0.39370078740157483" bottom="0.720220472440945" header="0.39370078740157483" footer="0.39370078740157483"/>
  <pageSetup paperSize="9" orientation="portrait" horizontalDpi="0" verticalDpi="0"/>
  <headerFooter alignWithMargins="0">
    <oddFooter xml:space="preserve">&amp;L&amp;"Verdana"&amp;8 Pag. 4/4 &amp;C&amp;R&amp;"Verdana"&amp;8 29/08/2021 </oddFooter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2:M29"/>
  <sheetViews>
    <sheetView workbookViewId="0"/>
  </sheetViews>
  <sheetFormatPr defaultRowHeight="13.2" x14ac:dyDescent="0.25"/>
  <cols>
    <col min="4" max="4" width="0" hidden="1" customWidth="1"/>
    <col min="6" max="6" width="0" hidden="1" customWidth="1"/>
    <col min="7" max="7" width="11.88671875" hidden="1" customWidth="1"/>
    <col min="8" max="8" width="13.88671875" hidden="1" customWidth="1"/>
    <col min="9" max="11" width="0" hidden="1" customWidth="1"/>
  </cols>
  <sheetData>
    <row r="2" spans="2:13" x14ac:dyDescent="0.25">
      <c r="B2" t="s">
        <v>489</v>
      </c>
    </row>
    <row r="4" spans="2:13" x14ac:dyDescent="0.25">
      <c r="B4" t="s">
        <v>490</v>
      </c>
      <c r="C4" t="s">
        <v>491</v>
      </c>
      <c r="E4" s="20" t="s">
        <v>492</v>
      </c>
    </row>
    <row r="5" spans="2:13" x14ac:dyDescent="0.25">
      <c r="E5" s="20"/>
      <c r="L5" s="20" t="s">
        <v>534</v>
      </c>
      <c r="M5" s="20" t="s">
        <v>535</v>
      </c>
    </row>
    <row r="6" spans="2:13" ht="14.4" x14ac:dyDescent="0.3">
      <c r="B6" s="22" t="s">
        <v>525</v>
      </c>
      <c r="C6" s="35">
        <v>0</v>
      </c>
      <c r="D6" s="10"/>
      <c r="E6" s="22" t="s">
        <v>525</v>
      </c>
      <c r="M6" s="10"/>
    </row>
    <row r="7" spans="2:13" x14ac:dyDescent="0.25">
      <c r="B7" s="10" t="s">
        <v>493</v>
      </c>
      <c r="C7" s="10" t="e">
        <f>ZZ!#REF!</f>
        <v>#REF!</v>
      </c>
      <c r="D7" s="10"/>
      <c r="E7" s="10">
        <v>1</v>
      </c>
      <c r="F7" s="10"/>
      <c r="G7" s="10"/>
      <c r="H7" s="10"/>
      <c r="I7" s="10">
        <v>3</v>
      </c>
      <c r="J7" s="10">
        <v>1</v>
      </c>
      <c r="L7">
        <v>1</v>
      </c>
      <c r="M7" s="10">
        <v>1</v>
      </c>
    </row>
    <row r="8" spans="2:13" x14ac:dyDescent="0.25">
      <c r="B8" s="10" t="s">
        <v>494</v>
      </c>
      <c r="C8" s="10" t="e">
        <f>'Z2'!#REF!</f>
        <v>#REF!</v>
      </c>
      <c r="D8" s="10"/>
      <c r="E8" s="10">
        <v>2</v>
      </c>
      <c r="F8" s="10"/>
      <c r="G8" s="10"/>
      <c r="H8" s="10"/>
      <c r="I8" s="10">
        <v>2</v>
      </c>
      <c r="J8" s="10">
        <v>1</v>
      </c>
      <c r="L8">
        <v>1</v>
      </c>
      <c r="M8" s="10">
        <v>1</v>
      </c>
    </row>
    <row r="9" spans="2:13" x14ac:dyDescent="0.25">
      <c r="B9" s="10" t="s">
        <v>495</v>
      </c>
      <c r="C9" s="10" t="e">
        <f>'Z1'!#REF!</f>
        <v>#REF!</v>
      </c>
      <c r="D9" s="10"/>
      <c r="E9" s="10">
        <v>3</v>
      </c>
      <c r="F9" s="21">
        <v>0.375</v>
      </c>
      <c r="G9" s="10"/>
      <c r="H9" s="10"/>
      <c r="I9" s="10">
        <v>1</v>
      </c>
      <c r="J9" s="10">
        <v>1</v>
      </c>
      <c r="L9">
        <v>1</v>
      </c>
      <c r="M9" s="10">
        <v>1</v>
      </c>
    </row>
    <row r="10" spans="2:13" x14ac:dyDescent="0.25">
      <c r="B10" s="10" t="s">
        <v>496</v>
      </c>
      <c r="C10" s="10" t="e">
        <f>'M2'!#REF!</f>
        <v>#REF!</v>
      </c>
      <c r="D10" s="10"/>
      <c r="E10" s="10">
        <v>4</v>
      </c>
      <c r="F10" s="10"/>
      <c r="G10" s="10"/>
      <c r="H10" s="10"/>
      <c r="I10" s="10">
        <v>7</v>
      </c>
      <c r="J10" s="10">
        <v>2</v>
      </c>
      <c r="L10">
        <v>2</v>
      </c>
      <c r="M10" s="10">
        <v>3</v>
      </c>
    </row>
    <row r="11" spans="2:13" x14ac:dyDescent="0.25">
      <c r="B11" s="10" t="s">
        <v>497</v>
      </c>
      <c r="C11" s="10" t="e">
        <f>'M1'!#REF!</f>
        <v>#REF!</v>
      </c>
      <c r="D11" s="10"/>
      <c r="E11" s="10">
        <v>5</v>
      </c>
      <c r="F11" s="10"/>
      <c r="G11" s="10"/>
      <c r="H11" s="10"/>
      <c r="I11" s="10">
        <v>4</v>
      </c>
      <c r="J11" s="10">
        <v>2</v>
      </c>
      <c r="L11">
        <v>4</v>
      </c>
      <c r="M11" s="10">
        <v>2</v>
      </c>
    </row>
    <row r="12" spans="2:13" x14ac:dyDescent="0.25">
      <c r="B12" s="10" t="s">
        <v>498</v>
      </c>
      <c r="C12" s="10" t="e">
        <f>'L2'!#REF!</f>
        <v>#REF!</v>
      </c>
      <c r="D12" s="10"/>
      <c r="E12" s="10">
        <v>6</v>
      </c>
      <c r="F12" s="10"/>
      <c r="G12" s="10"/>
      <c r="H12" s="10"/>
      <c r="I12" s="10">
        <v>6</v>
      </c>
      <c r="J12" s="10">
        <v>3</v>
      </c>
      <c r="L12">
        <v>3</v>
      </c>
      <c r="M12" s="10">
        <v>4</v>
      </c>
    </row>
    <row r="13" spans="2:13" x14ac:dyDescent="0.25">
      <c r="B13" s="22" t="s">
        <v>498</v>
      </c>
      <c r="C13" s="10" t="e">
        <f>'L2'!#REF!</f>
        <v>#REF!</v>
      </c>
      <c r="D13" s="10"/>
      <c r="E13" s="10">
        <v>7</v>
      </c>
      <c r="F13" s="10"/>
      <c r="G13" s="10"/>
      <c r="H13" s="10"/>
      <c r="I13" s="10"/>
      <c r="J13" s="10"/>
      <c r="L13">
        <v>3</v>
      </c>
      <c r="M13" s="10">
        <v>3</v>
      </c>
    </row>
    <row r="14" spans="2:13" x14ac:dyDescent="0.25">
      <c r="B14" s="10" t="s">
        <v>499</v>
      </c>
      <c r="C14" s="10" t="e">
        <f>'L1'!#REF!</f>
        <v>#REF!</v>
      </c>
      <c r="D14" s="10"/>
      <c r="E14" s="10">
        <v>8</v>
      </c>
      <c r="F14" s="10"/>
      <c r="G14" s="10"/>
      <c r="H14" s="10"/>
      <c r="I14" s="10">
        <v>8</v>
      </c>
      <c r="J14" s="10">
        <v>4</v>
      </c>
      <c r="L14">
        <v>4</v>
      </c>
      <c r="M14" s="10">
        <v>4</v>
      </c>
    </row>
    <row r="15" spans="2:13" x14ac:dyDescent="0.25">
      <c r="B15" s="22" t="s">
        <v>499</v>
      </c>
      <c r="C15" s="10" t="e">
        <f>'L1'!#REF!</f>
        <v>#REF!</v>
      </c>
      <c r="D15" s="10"/>
      <c r="E15" s="10"/>
      <c r="F15" s="10"/>
      <c r="G15" s="10"/>
      <c r="H15" s="10"/>
      <c r="I15" s="10"/>
      <c r="J15" s="10"/>
      <c r="L15">
        <v>2</v>
      </c>
      <c r="M15" s="10">
        <v>3</v>
      </c>
    </row>
    <row r="16" spans="2:13" x14ac:dyDescent="0.25">
      <c r="B16" s="10" t="s">
        <v>500</v>
      </c>
      <c r="C16" s="10" t="e">
        <f>#REF!</f>
        <v>#REF!</v>
      </c>
      <c r="D16" s="10"/>
      <c r="E16" s="10">
        <v>9</v>
      </c>
      <c r="F16" s="10"/>
      <c r="G16" s="10"/>
      <c r="H16" s="10"/>
      <c r="I16" s="10">
        <v>5</v>
      </c>
      <c r="J16" s="10">
        <v>3</v>
      </c>
      <c r="L16">
        <v>2</v>
      </c>
      <c r="M16" s="10">
        <v>2</v>
      </c>
    </row>
    <row r="17" spans="2:13" x14ac:dyDescent="0.25">
      <c r="B17" s="10" t="s">
        <v>501</v>
      </c>
      <c r="C17" s="10" t="e">
        <f>#REF!</f>
        <v>#REF!</v>
      </c>
      <c r="D17" s="10"/>
      <c r="E17" s="10">
        <v>10</v>
      </c>
      <c r="F17" s="10"/>
      <c r="G17" s="10"/>
      <c r="H17" s="10"/>
      <c r="I17" s="10">
        <v>9</v>
      </c>
      <c r="J17" s="10">
        <v>4</v>
      </c>
      <c r="L17">
        <v>3</v>
      </c>
      <c r="M17" s="10">
        <v>4</v>
      </c>
    </row>
    <row r="18" spans="2:13" x14ac:dyDescent="0.25">
      <c r="B18" s="22" t="s">
        <v>501</v>
      </c>
      <c r="C18" s="10" t="e">
        <f>#REF!</f>
        <v>#REF!</v>
      </c>
      <c r="D18" s="10"/>
      <c r="E18" s="10"/>
      <c r="F18" s="10"/>
      <c r="G18" s="10"/>
      <c r="H18" s="10"/>
      <c r="I18" s="10"/>
      <c r="J18" s="10"/>
      <c r="L18">
        <v>4</v>
      </c>
      <c r="M18" s="10">
        <v>4</v>
      </c>
    </row>
    <row r="19" spans="2:13" x14ac:dyDescent="0.25">
      <c r="B19" s="10"/>
      <c r="C19" s="10"/>
      <c r="D19" s="10"/>
      <c r="E19" s="10"/>
      <c r="F19" s="10"/>
      <c r="G19" s="10"/>
      <c r="H19" s="10"/>
      <c r="I19" s="10"/>
      <c r="J19" s="10"/>
    </row>
    <row r="20" spans="2:13" ht="13.8" x14ac:dyDescent="0.25">
      <c r="B20" s="10"/>
      <c r="C20" s="23" t="e">
        <f>SUM(C6:C19)</f>
        <v>#REF!</v>
      </c>
      <c r="D20" s="10"/>
      <c r="E20" s="10"/>
      <c r="F20" s="10"/>
      <c r="G20" s="10"/>
      <c r="H20" s="10"/>
      <c r="I20" s="10"/>
      <c r="J20" s="10"/>
    </row>
    <row r="21" spans="2:13" x14ac:dyDescent="0.25">
      <c r="B21" s="10"/>
      <c r="C21" s="10"/>
      <c r="D21" s="10"/>
      <c r="E21" s="10"/>
      <c r="F21" s="10"/>
      <c r="G21" s="10"/>
      <c r="H21" s="10"/>
      <c r="I21" s="10"/>
      <c r="J21" s="10"/>
    </row>
    <row r="22" spans="2:13" x14ac:dyDescent="0.25">
      <c r="B22" s="22" t="s">
        <v>527</v>
      </c>
      <c r="C22" s="10" t="e">
        <f>Z!#REF!</f>
        <v>#REF!</v>
      </c>
      <c r="D22" s="10"/>
      <c r="E22" s="22" t="s">
        <v>530</v>
      </c>
      <c r="F22" s="10"/>
      <c r="G22" s="10"/>
      <c r="H22" s="10"/>
      <c r="I22" s="10"/>
      <c r="J22" s="10"/>
    </row>
    <row r="23" spans="2:13" x14ac:dyDescent="0.25">
      <c r="B23" s="22" t="s">
        <v>528</v>
      </c>
      <c r="C23" s="10" t="e">
        <f>M!#REF!</f>
        <v>#REF!</v>
      </c>
      <c r="D23" s="10"/>
      <c r="E23" s="22" t="s">
        <v>530</v>
      </c>
      <c r="F23" s="10"/>
      <c r="G23" s="10"/>
      <c r="H23" s="10"/>
      <c r="I23" s="10"/>
      <c r="J23" s="10"/>
    </row>
    <row r="24" spans="2:13" x14ac:dyDescent="0.25">
      <c r="B24" s="22" t="s">
        <v>529</v>
      </c>
      <c r="C24" s="10" t="e">
        <f>L!#REF!</f>
        <v>#REF!</v>
      </c>
      <c r="D24" s="10"/>
      <c r="E24" s="22" t="s">
        <v>530</v>
      </c>
      <c r="F24" s="10"/>
      <c r="G24" s="10"/>
      <c r="H24" s="10"/>
      <c r="I24" s="10"/>
      <c r="J24" s="10"/>
    </row>
    <row r="25" spans="2:13" x14ac:dyDescent="0.25">
      <c r="B25" s="22" t="s">
        <v>416</v>
      </c>
      <c r="C25" s="10" t="e">
        <f>#REF!</f>
        <v>#REF!</v>
      </c>
      <c r="E25" s="22" t="s">
        <v>530</v>
      </c>
    </row>
    <row r="26" spans="2:13" x14ac:dyDescent="0.25">
      <c r="B26" s="22" t="s">
        <v>797</v>
      </c>
      <c r="C26" s="10">
        <f>Asp!I6</f>
        <v>30</v>
      </c>
      <c r="E26" s="22"/>
    </row>
    <row r="27" spans="2:13" x14ac:dyDescent="0.25">
      <c r="B27" s="22" t="s">
        <v>798</v>
      </c>
      <c r="C27" s="10">
        <f>'Asp70'!I6</f>
        <v>10</v>
      </c>
      <c r="E27" s="22"/>
    </row>
    <row r="28" spans="2:13" x14ac:dyDescent="0.25">
      <c r="B28" s="22"/>
    </row>
    <row r="29" spans="2:13" ht="13.8" x14ac:dyDescent="0.25">
      <c r="B29" s="20" t="s">
        <v>502</v>
      </c>
      <c r="C29" s="23" t="e">
        <f>SUM(C22:C28)</f>
        <v>#REF!</v>
      </c>
      <c r="D29" s="23"/>
    </row>
  </sheetData>
  <phoneticPr fontId="4" type="noConversion"/>
  <conditionalFormatting sqref="L7:M18">
    <cfRule type="colorScale" priority="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M6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M6:M18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K126"/>
  <sheetViews>
    <sheetView workbookViewId="0"/>
  </sheetViews>
  <sheetFormatPr defaultRowHeight="13.2" x14ac:dyDescent="0.25"/>
  <cols>
    <col min="1" max="1" width="4.109375" customWidth="1"/>
    <col min="2" max="2" width="22.109375" style="10" customWidth="1"/>
    <col min="3" max="3" width="46.33203125" style="10" bestFit="1" customWidth="1"/>
    <col min="4" max="4" width="8.33203125" style="10" customWidth="1"/>
    <col min="5" max="5" width="12.109375" style="10" customWidth="1"/>
    <col min="6" max="6" width="9.5546875" style="37" customWidth="1"/>
    <col min="7" max="7" width="9.5546875" style="37" hidden="1" customWidth="1"/>
    <col min="8" max="8" width="12" style="37" customWidth="1"/>
    <col min="9" max="9" width="12" customWidth="1"/>
    <col min="10" max="10" width="53.5546875" customWidth="1"/>
    <col min="11" max="11" width="11.109375" customWidth="1"/>
  </cols>
  <sheetData>
    <row r="1" spans="2:11" ht="21" x14ac:dyDescent="0.4">
      <c r="B1" s="3" t="s">
        <v>503</v>
      </c>
      <c r="C1" s="24" t="s">
        <v>504</v>
      </c>
      <c r="D1" s="4"/>
      <c r="E1" s="5" t="s">
        <v>467</v>
      </c>
      <c r="F1" s="36">
        <v>6.5972222222222222E-3</v>
      </c>
    </row>
    <row r="2" spans="2:11" s="8" customFormat="1" ht="36.75" customHeight="1" thickBot="1" x14ac:dyDescent="0.3">
      <c r="B2" s="8" t="s">
        <v>468</v>
      </c>
      <c r="C2" s="9" t="s">
        <v>469</v>
      </c>
      <c r="D2" s="8" t="s">
        <v>470</v>
      </c>
      <c r="E2" s="8" t="s">
        <v>471</v>
      </c>
      <c r="F2" s="38" t="s">
        <v>467</v>
      </c>
      <c r="G2" s="38" t="s">
        <v>472</v>
      </c>
      <c r="H2" s="38" t="s">
        <v>473</v>
      </c>
    </row>
    <row r="3" spans="2:11" ht="13.5" customHeight="1" thickTop="1" thickBot="1" x14ac:dyDescent="0.35">
      <c r="B3" s="10" t="e">
        <f>'totaal # dlnrs'!C9</f>
        <v>#REF!</v>
      </c>
      <c r="C3" s="11" t="s">
        <v>505</v>
      </c>
      <c r="D3" s="12">
        <v>10</v>
      </c>
      <c r="E3" s="13" t="e">
        <f>B3*D3</f>
        <v>#REF!</v>
      </c>
      <c r="F3" s="33">
        <f>F1</f>
        <v>6.5972222222222222E-3</v>
      </c>
      <c r="G3" s="32" t="e">
        <f>TIME(0,0,'DR (2)'!$E3)</f>
        <v>#REF!</v>
      </c>
      <c r="H3" s="32" t="e">
        <f>'DR (2)'!$F3+'DR (2)'!$G3</f>
        <v>#REF!</v>
      </c>
    </row>
    <row r="4" spans="2:11" ht="13.5" hidden="1" customHeight="1" thickTop="1" x14ac:dyDescent="0.25">
      <c r="C4" s="16" t="s">
        <v>474</v>
      </c>
      <c r="E4" s="10">
        <v>0</v>
      </c>
      <c r="F4" s="32" t="e">
        <f>F3+G3</f>
        <v>#REF!</v>
      </c>
      <c r="G4" s="32">
        <f>TIME(0,0,'DR (2)'!$E4)</f>
        <v>0</v>
      </c>
      <c r="H4" s="32" t="e">
        <f>'DR (2)'!$F4+'DR (2)'!$G4</f>
        <v>#REF!</v>
      </c>
    </row>
    <row r="5" spans="2:11" ht="13.5" customHeight="1" thickTop="1" thickBot="1" x14ac:dyDescent="0.3">
      <c r="C5" s="17" t="s">
        <v>506</v>
      </c>
      <c r="E5" s="10">
        <v>10</v>
      </c>
      <c r="F5" s="32" t="e">
        <f>F4+G4</f>
        <v>#REF!</v>
      </c>
      <c r="G5" s="32">
        <f>TIME(0,0,'DR (2)'!$E5)</f>
        <v>1.1574074074074073E-4</v>
      </c>
      <c r="H5" s="32" t="e">
        <f>'DR (2)'!$F5+'DR (2)'!$G5</f>
        <v>#REF!</v>
      </c>
    </row>
    <row r="6" spans="2:11" ht="13.5" customHeight="1" thickTop="1" thickBot="1" x14ac:dyDescent="0.35">
      <c r="B6" s="10" t="e">
        <f>'totaal # dlnrs'!C8</f>
        <v>#REF!</v>
      </c>
      <c r="C6" s="11" t="s">
        <v>507</v>
      </c>
      <c r="D6" s="13">
        <v>10</v>
      </c>
      <c r="E6" s="13" t="e">
        <f>B6*D6</f>
        <v>#REF!</v>
      </c>
      <c r="F6" s="33" t="e">
        <f t="shared" ref="F6:F30" si="0">F5+G5</f>
        <v>#REF!</v>
      </c>
      <c r="G6" s="32" t="e">
        <f>TIME(0,0,'DR (2)'!$E6)</f>
        <v>#REF!</v>
      </c>
      <c r="H6" s="32" t="e">
        <f>'DR (2)'!$F6+'DR (2)'!$G6</f>
        <v>#REF!</v>
      </c>
    </row>
    <row r="7" spans="2:11" ht="13.5" hidden="1" customHeight="1" thickTop="1" x14ac:dyDescent="0.25">
      <c r="C7" s="18" t="s">
        <v>508</v>
      </c>
      <c r="E7" s="10">
        <v>0</v>
      </c>
      <c r="F7" s="32" t="e">
        <f t="shared" si="0"/>
        <v>#REF!</v>
      </c>
      <c r="G7" s="32">
        <f>TIME(0,0,'DR (2)'!$E7)</f>
        <v>0</v>
      </c>
      <c r="H7" s="32" t="e">
        <f>'DR (2)'!$F7+'DR (2)'!$G7</f>
        <v>#REF!</v>
      </c>
    </row>
    <row r="8" spans="2:11" ht="13.5" hidden="1" customHeight="1" x14ac:dyDescent="0.25">
      <c r="C8" s="16" t="s">
        <v>475</v>
      </c>
      <c r="E8" s="10">
        <v>0</v>
      </c>
      <c r="F8" s="32" t="e">
        <f t="shared" si="0"/>
        <v>#REF!</v>
      </c>
      <c r="G8" s="32">
        <f>TIME(0,0,'DR (2)'!$E8)</f>
        <v>0</v>
      </c>
      <c r="H8" s="32" t="e">
        <f>'DR (2)'!$F8+'DR (2)'!$G8</f>
        <v>#REF!</v>
      </c>
    </row>
    <row r="9" spans="2:11" ht="13.5" customHeight="1" thickTop="1" thickBot="1" x14ac:dyDescent="0.3">
      <c r="C9" s="17" t="s">
        <v>506</v>
      </c>
      <c r="E9" s="10">
        <v>10</v>
      </c>
      <c r="F9" s="32" t="e">
        <f>F8+G8</f>
        <v>#REF!</v>
      </c>
      <c r="G9" s="32">
        <f>TIME(0,0,'DR (2)'!$E9)</f>
        <v>1.1574074074074073E-4</v>
      </c>
      <c r="H9" s="32" t="e">
        <f>'DR (2)'!$F9+'DR (2)'!$G9</f>
        <v>#REF!</v>
      </c>
      <c r="I9" s="10"/>
      <c r="J9" s="11"/>
      <c r="K9" s="10"/>
    </row>
    <row r="10" spans="2:11" ht="13.5" customHeight="1" thickTop="1" thickBot="1" x14ac:dyDescent="0.35">
      <c r="B10" s="10" t="e">
        <f>'totaal # dlnrs'!C7</f>
        <v>#REF!</v>
      </c>
      <c r="C10" s="11" t="s">
        <v>509</v>
      </c>
      <c r="D10" s="13">
        <v>10</v>
      </c>
      <c r="E10" s="13" t="e">
        <f>B10*D10</f>
        <v>#REF!</v>
      </c>
      <c r="F10" s="33" t="e">
        <f t="shared" si="0"/>
        <v>#REF!</v>
      </c>
      <c r="G10" s="32" t="e">
        <f>TIME(0,0,'DR (2)'!$E10)</f>
        <v>#REF!</v>
      </c>
      <c r="H10" s="32" t="e">
        <f>'DR (2)'!$F10+'DR (2)'!$G10</f>
        <v>#REF!</v>
      </c>
      <c r="I10" s="10"/>
      <c r="J10" s="11"/>
      <c r="K10" s="10"/>
    </row>
    <row r="11" spans="2:11" ht="13.5" hidden="1" customHeight="1" thickTop="1" thickBot="1" x14ac:dyDescent="0.3">
      <c r="C11" s="17"/>
      <c r="F11" s="32" t="e">
        <f t="shared" si="0"/>
        <v>#REF!</v>
      </c>
      <c r="G11" s="32">
        <f>TIME(0,0,'DR (2)'!$E11)</f>
        <v>0</v>
      </c>
      <c r="H11" s="32" t="e">
        <f>'DR (2)'!$F11+'DR (2)'!$G11</f>
        <v>#REF!</v>
      </c>
      <c r="I11" s="10"/>
      <c r="J11" s="11"/>
      <c r="K11" s="10"/>
    </row>
    <row r="12" spans="2:11" ht="22.2" thickTop="1" thickBot="1" x14ac:dyDescent="0.45">
      <c r="C12" s="11"/>
      <c r="D12" s="13"/>
      <c r="E12" s="13">
        <f>B12*D12</f>
        <v>0</v>
      </c>
      <c r="F12" s="32" t="e">
        <f t="shared" si="0"/>
        <v>#REF!</v>
      </c>
      <c r="G12" s="32">
        <f>TIME(0,0,'DR (2)'!$E12)</f>
        <v>0</v>
      </c>
      <c r="H12" s="39" t="e">
        <f>'DR (2)'!$F12+'DR (2)'!$G12</f>
        <v>#REF!</v>
      </c>
      <c r="I12" s="10"/>
      <c r="J12" s="11"/>
      <c r="K12" s="10"/>
    </row>
    <row r="13" spans="2:11" ht="13.5" hidden="1" customHeight="1" thickTop="1" x14ac:dyDescent="0.25">
      <c r="C13" s="18" t="s">
        <v>476</v>
      </c>
      <c r="E13" s="10">
        <v>0</v>
      </c>
      <c r="F13" s="32" t="e">
        <f t="shared" si="0"/>
        <v>#REF!</v>
      </c>
      <c r="G13" s="32">
        <f>TIME(0,0,'DR (2)'!$E13)</f>
        <v>0</v>
      </c>
      <c r="H13" s="32" t="e">
        <f>'DR (2)'!$F13+'DR (2)'!$G13</f>
        <v>#REF!</v>
      </c>
      <c r="I13" s="10"/>
      <c r="J13" s="11"/>
      <c r="K13" s="10"/>
    </row>
    <row r="14" spans="2:11" ht="13.5" hidden="1" customHeight="1" x14ac:dyDescent="0.25">
      <c r="C14" s="16" t="s">
        <v>477</v>
      </c>
      <c r="E14" s="10">
        <v>0</v>
      </c>
      <c r="F14" s="32" t="e">
        <f t="shared" si="0"/>
        <v>#REF!</v>
      </c>
      <c r="G14" s="32">
        <f>TIME(0,0,'DR (2)'!$E14)</f>
        <v>0</v>
      </c>
      <c r="H14" s="32" t="e">
        <f>'DR (2)'!$F14+'DR (2)'!$G14</f>
        <v>#REF!</v>
      </c>
      <c r="I14" s="10"/>
      <c r="J14" s="11"/>
      <c r="K14" s="10"/>
    </row>
    <row r="15" spans="2:11" ht="13.5" hidden="1" customHeight="1" thickBot="1" x14ac:dyDescent="0.3">
      <c r="C15" s="17" t="s">
        <v>478</v>
      </c>
      <c r="E15" s="10">
        <v>0</v>
      </c>
      <c r="F15" s="32" t="e">
        <f t="shared" si="0"/>
        <v>#REF!</v>
      </c>
      <c r="G15" s="32">
        <f>TIME(0,0,'DR (2)'!$E15)</f>
        <v>0</v>
      </c>
      <c r="H15" s="32" t="e">
        <f>'DR (2)'!$F15+'DR (2)'!$G15</f>
        <v>#REF!</v>
      </c>
      <c r="I15" s="10"/>
      <c r="J15" s="11"/>
      <c r="K15" s="10"/>
    </row>
    <row r="16" spans="2:11" ht="13.5" hidden="1" customHeight="1" thickTop="1" thickBot="1" x14ac:dyDescent="0.35">
      <c r="B16" s="10">
        <v>0</v>
      </c>
      <c r="C16" s="11" t="s">
        <v>479</v>
      </c>
      <c r="D16" s="13">
        <v>1.8</v>
      </c>
      <c r="E16" s="13">
        <f>B16*D16</f>
        <v>0</v>
      </c>
      <c r="F16" s="33" t="e">
        <f t="shared" si="0"/>
        <v>#REF!</v>
      </c>
      <c r="G16" s="32">
        <f>TIME(0,0,'DR (2)'!$E16)</f>
        <v>0</v>
      </c>
      <c r="H16" s="32" t="e">
        <f>'DR (2)'!$F16+'DR (2)'!$G16</f>
        <v>#REF!</v>
      </c>
      <c r="I16" s="10"/>
      <c r="J16" s="11"/>
      <c r="K16" s="10"/>
    </row>
    <row r="17" spans="2:11" ht="13.5" hidden="1" customHeight="1" thickTop="1" thickBot="1" x14ac:dyDescent="0.3">
      <c r="C17" s="16" t="s">
        <v>480</v>
      </c>
      <c r="E17" s="10">
        <v>0</v>
      </c>
      <c r="F17" s="32" t="e">
        <f t="shared" si="0"/>
        <v>#REF!</v>
      </c>
      <c r="G17" s="32">
        <f>TIME(0,0,'DR (2)'!$E17)</f>
        <v>0</v>
      </c>
      <c r="H17" s="32" t="e">
        <f>'DR (2)'!$F17+'DR (2)'!$G17</f>
        <v>#REF!</v>
      </c>
      <c r="I17" s="10"/>
      <c r="J17" s="11"/>
      <c r="K17" s="10"/>
    </row>
    <row r="18" spans="2:11" ht="13.5" hidden="1" customHeight="1" thickTop="1" thickBot="1" x14ac:dyDescent="0.35">
      <c r="B18" s="19">
        <v>0</v>
      </c>
      <c r="C18" s="11" t="s">
        <v>481</v>
      </c>
      <c r="D18" s="13">
        <v>1.25</v>
      </c>
      <c r="E18" s="13">
        <f>B18*D18</f>
        <v>0</v>
      </c>
      <c r="F18" s="32" t="e">
        <f t="shared" si="0"/>
        <v>#REF!</v>
      </c>
      <c r="G18" s="32">
        <f>TIME(0,0,'DR (2)'!$E18)</f>
        <v>0</v>
      </c>
      <c r="H18" s="32" t="e">
        <f>'DR (2)'!$F18+'DR (2)'!$G18</f>
        <v>#REF!</v>
      </c>
      <c r="I18" s="10"/>
      <c r="J18" s="11"/>
      <c r="K18" s="10"/>
    </row>
    <row r="19" spans="2:11" ht="13.5" hidden="1" customHeight="1" thickTop="1" x14ac:dyDescent="0.25">
      <c r="B19" s="19"/>
      <c r="C19" s="18" t="s">
        <v>482</v>
      </c>
      <c r="E19" s="10">
        <v>0</v>
      </c>
      <c r="F19" s="32" t="e">
        <f t="shared" si="0"/>
        <v>#REF!</v>
      </c>
      <c r="G19" s="32">
        <f>TIME(0,0,'DR (2)'!$E19)</f>
        <v>0</v>
      </c>
      <c r="H19" s="32" t="e">
        <f>'DR (2)'!$F19+'DR (2)'!$G19</f>
        <v>#REF!</v>
      </c>
      <c r="I19" s="10"/>
      <c r="J19" s="11"/>
      <c r="K19" s="10"/>
    </row>
    <row r="20" spans="2:11" ht="13.5" hidden="1" customHeight="1" x14ac:dyDescent="0.25">
      <c r="C20" s="16" t="s">
        <v>483</v>
      </c>
      <c r="E20" s="10">
        <v>0</v>
      </c>
      <c r="F20" s="32" t="e">
        <f t="shared" si="0"/>
        <v>#REF!</v>
      </c>
      <c r="G20" s="32">
        <f>TIME(0,0,'DR (2)'!$E20)</f>
        <v>0</v>
      </c>
      <c r="H20" s="32" t="e">
        <f>'DR (2)'!$F20+'DR (2)'!$G20</f>
        <v>#REF!</v>
      </c>
    </row>
    <row r="21" spans="2:11" ht="13.5" hidden="1" customHeight="1" thickBot="1" x14ac:dyDescent="0.3">
      <c r="C21" s="17" t="s">
        <v>484</v>
      </c>
      <c r="E21" s="10">
        <v>0</v>
      </c>
      <c r="F21" s="32" t="e">
        <f t="shared" si="0"/>
        <v>#REF!</v>
      </c>
      <c r="G21" s="32">
        <f>TIME(0,0,'DR (2)'!$E21)</f>
        <v>0</v>
      </c>
      <c r="H21" s="32" t="e">
        <f>'DR (2)'!$F21+'DR (2)'!$G21</f>
        <v>#REF!</v>
      </c>
    </row>
    <row r="22" spans="2:11" ht="13.5" hidden="1" customHeight="1" thickTop="1" thickBot="1" x14ac:dyDescent="0.35">
      <c r="B22" s="10">
        <v>0</v>
      </c>
      <c r="C22" s="11" t="s">
        <v>485</v>
      </c>
      <c r="D22" s="13">
        <v>1.8</v>
      </c>
      <c r="E22" s="13">
        <f>B22*D22</f>
        <v>0</v>
      </c>
      <c r="F22" s="33" t="e">
        <f t="shared" si="0"/>
        <v>#REF!</v>
      </c>
      <c r="G22" s="32">
        <f>TIME(0,0,'DR (2)'!$E22)</f>
        <v>0</v>
      </c>
      <c r="H22" s="32" t="e">
        <f>'DR (2)'!$F22+'DR (2)'!$G22</f>
        <v>#REF!</v>
      </c>
    </row>
    <row r="23" spans="2:11" ht="13.5" hidden="1" customHeight="1" thickTop="1" thickBot="1" x14ac:dyDescent="0.3">
      <c r="C23" s="16" t="s">
        <v>486</v>
      </c>
      <c r="E23" s="10">
        <v>0</v>
      </c>
      <c r="F23" s="32" t="e">
        <f t="shared" si="0"/>
        <v>#REF!</v>
      </c>
      <c r="G23" s="32">
        <f>TIME(0,0,'DR (2)'!$E23)</f>
        <v>0</v>
      </c>
      <c r="H23" s="32" t="e">
        <f>'DR (2)'!$F23+'DR (2)'!$G23</f>
        <v>#REF!</v>
      </c>
    </row>
    <row r="24" spans="2:11" ht="13.5" hidden="1" customHeight="1" thickTop="1" thickBot="1" x14ac:dyDescent="0.35">
      <c r="B24" s="10">
        <v>0</v>
      </c>
      <c r="C24" s="11" t="s">
        <v>487</v>
      </c>
      <c r="D24" s="13">
        <v>1.25</v>
      </c>
      <c r="E24" s="13">
        <f>B24*D24</f>
        <v>0</v>
      </c>
      <c r="F24" s="32" t="e">
        <f t="shared" si="0"/>
        <v>#REF!</v>
      </c>
      <c r="G24" s="32">
        <f>TIME(0,0,'DR (2)'!$E24)</f>
        <v>0</v>
      </c>
      <c r="H24" s="32" t="e">
        <f>'DR (2)'!$F24+'DR (2)'!$G24</f>
        <v>#REF!</v>
      </c>
    </row>
    <row r="25" spans="2:11" ht="13.5" hidden="1" customHeight="1" thickTop="1" x14ac:dyDescent="0.25">
      <c r="C25" s="18" t="s">
        <v>488</v>
      </c>
      <c r="E25" s="10">
        <v>0</v>
      </c>
      <c r="F25" s="32" t="e">
        <f t="shared" si="0"/>
        <v>#REF!</v>
      </c>
      <c r="G25" s="32">
        <f>TIME(0,0,'DR (2)'!$E25)</f>
        <v>0</v>
      </c>
      <c r="H25" s="32" t="e">
        <f>'DR (2)'!$F25+'DR (2)'!$G25</f>
        <v>#REF!</v>
      </c>
    </row>
    <row r="26" spans="2:11" ht="13.5" hidden="1" customHeight="1" x14ac:dyDescent="0.25">
      <c r="C26" s="18" t="s">
        <v>510</v>
      </c>
      <c r="E26" s="10">
        <v>0</v>
      </c>
      <c r="F26" s="32" t="e">
        <f t="shared" si="0"/>
        <v>#REF!</v>
      </c>
      <c r="G26" s="32">
        <f>TIME(0,0,'DR (2)'!$E26)</f>
        <v>0</v>
      </c>
      <c r="H26" s="32" t="e">
        <f>'DR (2)'!$F26+'DR (2)'!$G26</f>
        <v>#REF!</v>
      </c>
    </row>
    <row r="27" spans="2:11" ht="13.5" hidden="1" customHeight="1" x14ac:dyDescent="0.25">
      <c r="B27" s="19"/>
      <c r="C27" s="16" t="s">
        <v>511</v>
      </c>
      <c r="E27" s="10">
        <v>0</v>
      </c>
      <c r="F27" s="32" t="e">
        <f t="shared" si="0"/>
        <v>#REF!</v>
      </c>
      <c r="G27" s="32">
        <f>TIME(0,0,'DR (2)'!$E27)</f>
        <v>0</v>
      </c>
      <c r="H27" s="32" t="e">
        <f>'DR (2)'!$F27+'DR (2)'!$G27</f>
        <v>#REF!</v>
      </c>
    </row>
    <row r="28" spans="2:11" ht="13.5" hidden="1" customHeight="1" thickBot="1" x14ac:dyDescent="0.3">
      <c r="C28" s="17" t="s">
        <v>512</v>
      </c>
      <c r="E28" s="10">
        <v>0</v>
      </c>
      <c r="F28" s="32" t="e">
        <f t="shared" si="0"/>
        <v>#REF!</v>
      </c>
      <c r="G28" s="32">
        <f>TIME(0,0,'DR (2)'!$E28)</f>
        <v>0</v>
      </c>
      <c r="H28" s="32" t="e">
        <f>'DR (2)'!$F28+'DR (2)'!$G28</f>
        <v>#REF!</v>
      </c>
    </row>
    <row r="29" spans="2:11" ht="13.5" hidden="1" customHeight="1" thickTop="1" thickBot="1" x14ac:dyDescent="0.35">
      <c r="B29" s="10">
        <v>0</v>
      </c>
      <c r="C29" s="11" t="s">
        <v>513</v>
      </c>
      <c r="D29" s="13">
        <v>2</v>
      </c>
      <c r="E29" s="13">
        <f>B29*D29</f>
        <v>0</v>
      </c>
      <c r="F29" s="33" t="e">
        <f t="shared" si="0"/>
        <v>#REF!</v>
      </c>
      <c r="G29" s="32">
        <f>TIME(0,0,'DR (2)'!$E29)</f>
        <v>0</v>
      </c>
      <c r="H29" s="32" t="e">
        <f>'DR (2)'!$F29+'DR (2)'!$G29</f>
        <v>#REF!</v>
      </c>
    </row>
    <row r="30" spans="2:11" ht="13.5" hidden="1" customHeight="1" thickTop="1" x14ac:dyDescent="0.25">
      <c r="C30" s="18" t="s">
        <v>514</v>
      </c>
      <c r="E30" s="10">
        <v>0</v>
      </c>
      <c r="F30" s="32" t="e">
        <f t="shared" si="0"/>
        <v>#REF!</v>
      </c>
      <c r="G30" s="32">
        <f>TIME(0,0,'DR (2)'!$E30)</f>
        <v>0</v>
      </c>
      <c r="H30" s="32" t="e">
        <f>'DR (2)'!$F30+'DR (2)'!$G30</f>
        <v>#REF!</v>
      </c>
    </row>
    <row r="31" spans="2:11" ht="14.4" thickTop="1" thickBot="1" x14ac:dyDescent="0.3"/>
    <row r="32" spans="2:11" ht="21" x14ac:dyDescent="0.4">
      <c r="B32" s="3" t="s">
        <v>503</v>
      </c>
      <c r="C32" s="24" t="s">
        <v>532</v>
      </c>
      <c r="D32" s="4"/>
      <c r="E32" s="5" t="s">
        <v>467</v>
      </c>
      <c r="F32" s="36">
        <v>6.5972222222222222E-3</v>
      </c>
    </row>
    <row r="33" spans="2:11" s="8" customFormat="1" ht="36.75" customHeight="1" thickBot="1" x14ac:dyDescent="0.3">
      <c r="B33" s="8" t="s">
        <v>468</v>
      </c>
      <c r="C33" s="9" t="s">
        <v>469</v>
      </c>
      <c r="D33" s="8" t="s">
        <v>470</v>
      </c>
      <c r="E33" s="8" t="s">
        <v>471</v>
      </c>
      <c r="F33" s="38" t="s">
        <v>467</v>
      </c>
      <c r="G33" s="38" t="s">
        <v>472</v>
      </c>
      <c r="H33" s="38" t="s">
        <v>473</v>
      </c>
    </row>
    <row r="34" spans="2:11" ht="13.5" customHeight="1" thickTop="1" thickBot="1" x14ac:dyDescent="0.35">
      <c r="B34" s="10" t="e">
        <f>'totaal # dlnrs'!C10</f>
        <v>#REF!</v>
      </c>
      <c r="C34" s="26" t="s">
        <v>520</v>
      </c>
      <c r="D34" s="12">
        <v>8</v>
      </c>
      <c r="E34" s="13" t="e">
        <f>B34*D34</f>
        <v>#REF!</v>
      </c>
      <c r="F34" s="33">
        <f>F32</f>
        <v>6.5972222222222222E-3</v>
      </c>
      <c r="G34" s="32" t="e">
        <f>TIME(0,0,'DR (2)'!$E34)</f>
        <v>#REF!</v>
      </c>
      <c r="H34" s="32" t="e">
        <f>'DR (2)'!$F34+'DR (2)'!$G34</f>
        <v>#REF!</v>
      </c>
    </row>
    <row r="35" spans="2:11" ht="13.5" hidden="1" customHeight="1" thickTop="1" x14ac:dyDescent="0.25">
      <c r="C35" s="16" t="s">
        <v>474</v>
      </c>
      <c r="E35" s="10">
        <v>0</v>
      </c>
      <c r="F35" s="32" t="e">
        <f t="shared" ref="F35:F44" si="1">F34+G34</f>
        <v>#REF!</v>
      </c>
      <c r="G35" s="32">
        <f>TIME(0,0,'DR (2)'!$E35)</f>
        <v>0</v>
      </c>
      <c r="H35" s="32" t="e">
        <f>'DR (2)'!$F35+'DR (2)'!$G35</f>
        <v>#REF!</v>
      </c>
    </row>
    <row r="36" spans="2:11" ht="13.5" customHeight="1" thickTop="1" thickBot="1" x14ac:dyDescent="0.3">
      <c r="C36" s="17" t="s">
        <v>506</v>
      </c>
      <c r="E36" s="10">
        <v>8</v>
      </c>
      <c r="F36" s="32" t="e">
        <f t="shared" si="1"/>
        <v>#REF!</v>
      </c>
      <c r="G36" s="32">
        <f>TIME(0,0,'DR (2)'!$E36)</f>
        <v>9.2592592592592588E-5</v>
      </c>
      <c r="H36" s="32" t="e">
        <f>'DR (2)'!$F36+'DR (2)'!$G36</f>
        <v>#REF!</v>
      </c>
    </row>
    <row r="37" spans="2:11" ht="13.5" customHeight="1" thickTop="1" thickBot="1" x14ac:dyDescent="0.35">
      <c r="B37" s="10" t="e">
        <f>'totaal # dlnrs'!C15</f>
        <v>#REF!</v>
      </c>
      <c r="C37" s="26" t="s">
        <v>523</v>
      </c>
      <c r="D37" s="13">
        <v>8</v>
      </c>
      <c r="E37" s="13" t="e">
        <f>B37*D37</f>
        <v>#REF!</v>
      </c>
      <c r="F37" s="33" t="e">
        <f t="shared" si="1"/>
        <v>#REF!</v>
      </c>
      <c r="G37" s="32" t="e">
        <f>TIME(0,0,'DR (2)'!$E37)</f>
        <v>#REF!</v>
      </c>
      <c r="H37" s="32" t="e">
        <f>'DR (2)'!$F37+'DR (2)'!$G37</f>
        <v>#REF!</v>
      </c>
    </row>
    <row r="38" spans="2:11" ht="13.5" hidden="1" customHeight="1" thickTop="1" x14ac:dyDescent="0.25">
      <c r="C38" s="18" t="s">
        <v>508</v>
      </c>
      <c r="E38" s="10">
        <v>0</v>
      </c>
      <c r="F38" s="32" t="e">
        <f t="shared" si="1"/>
        <v>#REF!</v>
      </c>
      <c r="G38" s="32">
        <f>TIME(0,0,'DR (2)'!$E38)</f>
        <v>0</v>
      </c>
      <c r="H38" s="32" t="e">
        <f>'DR (2)'!$F38+'DR (2)'!$G38</f>
        <v>#REF!</v>
      </c>
    </row>
    <row r="39" spans="2:11" ht="13.5" hidden="1" customHeight="1" x14ac:dyDescent="0.25">
      <c r="C39" s="16" t="s">
        <v>475</v>
      </c>
      <c r="E39" s="10">
        <v>0</v>
      </c>
      <c r="F39" s="32" t="e">
        <f t="shared" si="1"/>
        <v>#REF!</v>
      </c>
      <c r="G39" s="32">
        <f>TIME(0,0,'DR (2)'!$E39)</f>
        <v>0</v>
      </c>
      <c r="H39" s="32" t="e">
        <f>'DR (2)'!$F39+'DR (2)'!$G39</f>
        <v>#REF!</v>
      </c>
    </row>
    <row r="40" spans="2:11" ht="13.5" customHeight="1" thickTop="1" thickBot="1" x14ac:dyDescent="0.3">
      <c r="C40" s="17" t="s">
        <v>506</v>
      </c>
      <c r="E40" s="10">
        <v>0</v>
      </c>
      <c r="F40" s="32" t="e">
        <f t="shared" si="1"/>
        <v>#REF!</v>
      </c>
      <c r="G40" s="32">
        <f>TIME(0,0,'DR (2)'!$E40)</f>
        <v>0</v>
      </c>
      <c r="H40" s="32" t="e">
        <f>'DR (2)'!$F40+'DR (2)'!$G40</f>
        <v>#REF!</v>
      </c>
      <c r="I40" s="10"/>
      <c r="J40" s="11"/>
      <c r="K40" s="10"/>
    </row>
    <row r="41" spans="2:11" ht="13.5" customHeight="1" thickTop="1" thickBot="1" x14ac:dyDescent="0.35">
      <c r="B41" s="10" t="e">
        <f>'totaal # dlnrs'!C16</f>
        <v>#REF!</v>
      </c>
      <c r="C41" s="26" t="s">
        <v>518</v>
      </c>
      <c r="D41" s="13">
        <v>8</v>
      </c>
      <c r="E41" s="13" t="e">
        <f>B41*D41</f>
        <v>#REF!</v>
      </c>
      <c r="F41" s="33" t="e">
        <f t="shared" si="1"/>
        <v>#REF!</v>
      </c>
      <c r="G41" s="32" t="e">
        <f>TIME(0,0,'DR (2)'!$E41)</f>
        <v>#REF!</v>
      </c>
      <c r="H41" s="32" t="e">
        <f>'DR (2)'!$F41+'DR (2)'!$G41</f>
        <v>#REF!</v>
      </c>
      <c r="I41" s="10"/>
      <c r="J41" s="11"/>
      <c r="K41" s="10"/>
    </row>
    <row r="42" spans="2:11" ht="13.5" hidden="1" customHeight="1" thickTop="1" thickBot="1" x14ac:dyDescent="0.3">
      <c r="C42" s="17"/>
      <c r="E42" s="10">
        <v>0</v>
      </c>
      <c r="F42" s="32" t="e">
        <f t="shared" si="1"/>
        <v>#REF!</v>
      </c>
      <c r="G42" s="32">
        <f>TIME(0,0,'DR (2)'!$E42)</f>
        <v>0</v>
      </c>
      <c r="H42" s="32" t="e">
        <f>'DR (2)'!$F42+'DR (2)'!$G42</f>
        <v>#REF!</v>
      </c>
      <c r="I42" s="10"/>
      <c r="J42" s="11"/>
      <c r="K42" s="10"/>
    </row>
    <row r="43" spans="2:11" ht="22.2" thickTop="1" thickBot="1" x14ac:dyDescent="0.45">
      <c r="C43" s="11"/>
      <c r="D43" s="13"/>
      <c r="E43" s="13">
        <f>B43*D43</f>
        <v>0</v>
      </c>
      <c r="F43" s="32" t="e">
        <f t="shared" si="1"/>
        <v>#REF!</v>
      </c>
      <c r="G43" s="32">
        <f>TIME(0,0,'DR (2)'!$E43)</f>
        <v>0</v>
      </c>
      <c r="H43" s="39" t="e">
        <f>'DR (2)'!$F43+'DR (2)'!$G43</f>
        <v>#REF!</v>
      </c>
      <c r="I43" s="10"/>
      <c r="J43" s="11"/>
      <c r="K43" s="10"/>
    </row>
    <row r="44" spans="2:11" ht="13.5" hidden="1" customHeight="1" thickTop="1" x14ac:dyDescent="0.25">
      <c r="C44" s="18" t="s">
        <v>476</v>
      </c>
      <c r="E44" s="10">
        <v>0</v>
      </c>
      <c r="F44" s="32" t="e">
        <f t="shared" si="1"/>
        <v>#REF!</v>
      </c>
      <c r="G44" s="32">
        <f>TIME(0,0,'DR (2)'!$E44)</f>
        <v>0</v>
      </c>
      <c r="H44" s="32" t="e">
        <f>'DR (2)'!$F44+'DR (2)'!$G44</f>
        <v>#REF!</v>
      </c>
      <c r="I44" s="10"/>
      <c r="J44" s="11"/>
      <c r="K44" s="10"/>
    </row>
    <row r="45" spans="2:11" ht="13.5" hidden="1" customHeight="1" x14ac:dyDescent="0.25">
      <c r="C45" s="16" t="s">
        <v>477</v>
      </c>
      <c r="E45" s="10">
        <v>0</v>
      </c>
      <c r="F45" s="32" t="e">
        <f t="shared" ref="F45:F61" si="2">F44+G44</f>
        <v>#REF!</v>
      </c>
      <c r="G45" s="32">
        <f>TIME(0,0,'DR (2)'!$E45)</f>
        <v>0</v>
      </c>
      <c r="H45" s="32" t="e">
        <f>'DR (2)'!$F45+'DR (2)'!$G45</f>
        <v>#REF!</v>
      </c>
      <c r="I45" s="10"/>
      <c r="J45" s="11"/>
      <c r="K45" s="10"/>
    </row>
    <row r="46" spans="2:11" ht="13.5" hidden="1" customHeight="1" thickBot="1" x14ac:dyDescent="0.3">
      <c r="C46" s="17" t="s">
        <v>478</v>
      </c>
      <c r="E46" s="10">
        <v>0</v>
      </c>
      <c r="F46" s="32" t="e">
        <f t="shared" si="2"/>
        <v>#REF!</v>
      </c>
      <c r="G46" s="32">
        <f>TIME(0,0,'DR (2)'!$E46)</f>
        <v>0</v>
      </c>
      <c r="H46" s="32" t="e">
        <f>'DR (2)'!$F46+'DR (2)'!$G46</f>
        <v>#REF!</v>
      </c>
      <c r="I46" s="10"/>
      <c r="J46" s="11"/>
      <c r="K46" s="10"/>
    </row>
    <row r="47" spans="2:11" ht="13.5" hidden="1" customHeight="1" thickTop="1" thickBot="1" x14ac:dyDescent="0.35">
      <c r="B47" s="10">
        <v>0</v>
      </c>
      <c r="C47" s="11" t="s">
        <v>479</v>
      </c>
      <c r="D47" s="13">
        <v>1.8</v>
      </c>
      <c r="E47" s="13">
        <f>B47*D47</f>
        <v>0</v>
      </c>
      <c r="F47" s="33" t="e">
        <f t="shared" si="2"/>
        <v>#REF!</v>
      </c>
      <c r="G47" s="32">
        <f>TIME(0,0,'DR (2)'!$E47)</f>
        <v>0</v>
      </c>
      <c r="H47" s="32" t="e">
        <f>'DR (2)'!$F47+'DR (2)'!$G47</f>
        <v>#REF!</v>
      </c>
      <c r="I47" s="10"/>
      <c r="J47" s="11"/>
      <c r="K47" s="10"/>
    </row>
    <row r="48" spans="2:11" ht="13.5" hidden="1" customHeight="1" thickTop="1" thickBot="1" x14ac:dyDescent="0.3">
      <c r="C48" s="16" t="s">
        <v>480</v>
      </c>
      <c r="E48" s="10">
        <v>0</v>
      </c>
      <c r="F48" s="32" t="e">
        <f t="shared" si="2"/>
        <v>#REF!</v>
      </c>
      <c r="G48" s="32">
        <f>TIME(0,0,'DR (2)'!$E48)</f>
        <v>0</v>
      </c>
      <c r="H48" s="32" t="e">
        <f>'DR (2)'!$F48+'DR (2)'!$G48</f>
        <v>#REF!</v>
      </c>
      <c r="I48" s="10"/>
      <c r="J48" s="11"/>
      <c r="K48" s="10"/>
    </row>
    <row r="49" spans="2:11" ht="13.5" hidden="1" customHeight="1" thickTop="1" thickBot="1" x14ac:dyDescent="0.35">
      <c r="B49" s="19">
        <v>0</v>
      </c>
      <c r="C49" s="11" t="s">
        <v>481</v>
      </c>
      <c r="D49" s="13">
        <v>1.25</v>
      </c>
      <c r="E49" s="13">
        <f>B49*D49</f>
        <v>0</v>
      </c>
      <c r="F49" s="32" t="e">
        <f t="shared" si="2"/>
        <v>#REF!</v>
      </c>
      <c r="G49" s="32">
        <f>TIME(0,0,'DR (2)'!$E49)</f>
        <v>0</v>
      </c>
      <c r="H49" s="32" t="e">
        <f>'DR (2)'!$F49+'DR (2)'!$G49</f>
        <v>#REF!</v>
      </c>
      <c r="I49" s="10"/>
      <c r="J49" s="11"/>
      <c r="K49" s="10"/>
    </row>
    <row r="50" spans="2:11" ht="13.5" hidden="1" customHeight="1" thickTop="1" x14ac:dyDescent="0.25">
      <c r="B50" s="19"/>
      <c r="C50" s="18" t="s">
        <v>482</v>
      </c>
      <c r="E50" s="10">
        <v>0</v>
      </c>
      <c r="F50" s="32" t="e">
        <f t="shared" si="2"/>
        <v>#REF!</v>
      </c>
      <c r="G50" s="32">
        <f>TIME(0,0,'DR (2)'!$E50)</f>
        <v>0</v>
      </c>
      <c r="H50" s="32" t="e">
        <f>'DR (2)'!$F50+'DR (2)'!$G50</f>
        <v>#REF!</v>
      </c>
      <c r="I50" s="10"/>
      <c r="J50" s="11"/>
      <c r="K50" s="10"/>
    </row>
    <row r="51" spans="2:11" ht="13.5" hidden="1" customHeight="1" x14ac:dyDescent="0.25">
      <c r="C51" s="16" t="s">
        <v>483</v>
      </c>
      <c r="E51" s="10">
        <v>0</v>
      </c>
      <c r="F51" s="32" t="e">
        <f t="shared" si="2"/>
        <v>#REF!</v>
      </c>
      <c r="G51" s="32">
        <f>TIME(0,0,'DR (2)'!$E51)</f>
        <v>0</v>
      </c>
      <c r="H51" s="32" t="e">
        <f>'DR (2)'!$F51+'DR (2)'!$G51</f>
        <v>#REF!</v>
      </c>
    </row>
    <row r="52" spans="2:11" ht="13.5" hidden="1" customHeight="1" thickBot="1" x14ac:dyDescent="0.3">
      <c r="C52" s="17" t="s">
        <v>484</v>
      </c>
      <c r="E52" s="10">
        <v>0</v>
      </c>
      <c r="F52" s="32" t="e">
        <f t="shared" si="2"/>
        <v>#REF!</v>
      </c>
      <c r="G52" s="32">
        <f>TIME(0,0,'DR (2)'!$E52)</f>
        <v>0</v>
      </c>
      <c r="H52" s="32" t="e">
        <f>'DR (2)'!$F52+'DR (2)'!$G52</f>
        <v>#REF!</v>
      </c>
    </row>
    <row r="53" spans="2:11" ht="13.5" hidden="1" customHeight="1" thickTop="1" thickBot="1" x14ac:dyDescent="0.35">
      <c r="B53" s="10">
        <v>0</v>
      </c>
      <c r="C53" s="11" t="s">
        <v>485</v>
      </c>
      <c r="D53" s="13">
        <v>1.8</v>
      </c>
      <c r="E53" s="13">
        <f>B53*D53</f>
        <v>0</v>
      </c>
      <c r="F53" s="33" t="e">
        <f t="shared" si="2"/>
        <v>#REF!</v>
      </c>
      <c r="G53" s="32">
        <f>TIME(0,0,'DR (2)'!$E53)</f>
        <v>0</v>
      </c>
      <c r="H53" s="32" t="e">
        <f>'DR (2)'!$F53+'DR (2)'!$G53</f>
        <v>#REF!</v>
      </c>
    </row>
    <row r="54" spans="2:11" ht="13.5" hidden="1" customHeight="1" thickTop="1" thickBot="1" x14ac:dyDescent="0.3">
      <c r="C54" s="16" t="s">
        <v>486</v>
      </c>
      <c r="E54" s="10">
        <v>0</v>
      </c>
      <c r="F54" s="32" t="e">
        <f t="shared" si="2"/>
        <v>#REF!</v>
      </c>
      <c r="G54" s="32">
        <f>TIME(0,0,'DR (2)'!$E54)</f>
        <v>0</v>
      </c>
      <c r="H54" s="32" t="e">
        <f>'DR (2)'!$F54+'DR (2)'!$G54</f>
        <v>#REF!</v>
      </c>
    </row>
    <row r="55" spans="2:11" ht="13.5" hidden="1" customHeight="1" thickTop="1" thickBot="1" x14ac:dyDescent="0.35">
      <c r="B55" s="10">
        <v>0</v>
      </c>
      <c r="C55" s="11" t="s">
        <v>487</v>
      </c>
      <c r="D55" s="13">
        <v>1.25</v>
      </c>
      <c r="E55" s="13">
        <f>B55*D55</f>
        <v>0</v>
      </c>
      <c r="F55" s="32" t="e">
        <f t="shared" si="2"/>
        <v>#REF!</v>
      </c>
      <c r="G55" s="32">
        <f>TIME(0,0,'DR (2)'!$E55)</f>
        <v>0</v>
      </c>
      <c r="H55" s="32" t="e">
        <f>'DR (2)'!$F55+'DR (2)'!$G55</f>
        <v>#REF!</v>
      </c>
    </row>
    <row r="56" spans="2:11" ht="13.5" hidden="1" customHeight="1" thickTop="1" x14ac:dyDescent="0.25">
      <c r="C56" s="18" t="s">
        <v>488</v>
      </c>
      <c r="E56" s="10">
        <v>0</v>
      </c>
      <c r="F56" s="32" t="e">
        <f t="shared" si="2"/>
        <v>#REF!</v>
      </c>
      <c r="G56" s="32">
        <f>TIME(0,0,'DR (2)'!$E56)</f>
        <v>0</v>
      </c>
      <c r="H56" s="32" t="e">
        <f>'DR (2)'!$F56+'DR (2)'!$G56</f>
        <v>#REF!</v>
      </c>
    </row>
    <row r="57" spans="2:11" ht="13.5" hidden="1" customHeight="1" x14ac:dyDescent="0.25">
      <c r="C57" s="18" t="s">
        <v>510</v>
      </c>
      <c r="E57" s="10">
        <v>0</v>
      </c>
      <c r="F57" s="32" t="e">
        <f t="shared" si="2"/>
        <v>#REF!</v>
      </c>
      <c r="G57" s="32">
        <f>TIME(0,0,'DR (2)'!$E57)</f>
        <v>0</v>
      </c>
      <c r="H57" s="32" t="e">
        <f>'DR (2)'!$F57+'DR (2)'!$G57</f>
        <v>#REF!</v>
      </c>
    </row>
    <row r="58" spans="2:11" ht="13.5" hidden="1" customHeight="1" x14ac:dyDescent="0.25">
      <c r="B58" s="19"/>
      <c r="C58" s="16" t="s">
        <v>511</v>
      </c>
      <c r="E58" s="10">
        <v>0</v>
      </c>
      <c r="F58" s="32" t="e">
        <f t="shared" si="2"/>
        <v>#REF!</v>
      </c>
      <c r="G58" s="32">
        <f>TIME(0,0,'DR (2)'!$E58)</f>
        <v>0</v>
      </c>
      <c r="H58" s="32" t="e">
        <f>'DR (2)'!$F58+'DR (2)'!$G58</f>
        <v>#REF!</v>
      </c>
    </row>
    <row r="59" spans="2:11" ht="13.5" hidden="1" customHeight="1" thickBot="1" x14ac:dyDescent="0.3">
      <c r="C59" s="17" t="s">
        <v>512</v>
      </c>
      <c r="E59" s="10">
        <v>0</v>
      </c>
      <c r="F59" s="32" t="e">
        <f t="shared" si="2"/>
        <v>#REF!</v>
      </c>
      <c r="G59" s="32">
        <f>TIME(0,0,'DR (2)'!$E59)</f>
        <v>0</v>
      </c>
      <c r="H59" s="32" t="e">
        <f>'DR (2)'!$F59+'DR (2)'!$G59</f>
        <v>#REF!</v>
      </c>
    </row>
    <row r="60" spans="2:11" ht="13.5" hidden="1" customHeight="1" thickTop="1" thickBot="1" x14ac:dyDescent="0.35">
      <c r="B60" s="10">
        <v>0</v>
      </c>
      <c r="C60" s="11" t="s">
        <v>513</v>
      </c>
      <c r="D60" s="13">
        <v>2</v>
      </c>
      <c r="E60" s="13">
        <f>B60*D60</f>
        <v>0</v>
      </c>
      <c r="F60" s="33" t="e">
        <f t="shared" si="2"/>
        <v>#REF!</v>
      </c>
      <c r="G60" s="32">
        <f>TIME(0,0,'DR (2)'!$E60)</f>
        <v>0</v>
      </c>
      <c r="H60" s="32" t="e">
        <f>'DR (2)'!$F60+'DR (2)'!$G60</f>
        <v>#REF!</v>
      </c>
    </row>
    <row r="61" spans="2:11" ht="13.5" hidden="1" customHeight="1" thickTop="1" x14ac:dyDescent="0.25">
      <c r="C61" s="18" t="s">
        <v>514</v>
      </c>
      <c r="E61" s="10">
        <v>0</v>
      </c>
      <c r="F61" s="32" t="e">
        <f t="shared" si="2"/>
        <v>#REF!</v>
      </c>
      <c r="G61" s="32">
        <f>TIME(0,0,'DR (2)'!$E61)</f>
        <v>0</v>
      </c>
      <c r="H61" s="32" t="e">
        <f>'DR (2)'!$F61+'DR (2)'!$G61</f>
        <v>#REF!</v>
      </c>
    </row>
    <row r="62" spans="2:11" ht="13.8" thickTop="1" x14ac:dyDescent="0.25"/>
    <row r="64" spans="2:11" ht="13.8" thickBot="1" x14ac:dyDescent="0.3"/>
    <row r="65" spans="2:11" ht="21" x14ac:dyDescent="0.4">
      <c r="B65" s="3" t="s">
        <v>503</v>
      </c>
      <c r="C65" s="24" t="s">
        <v>533</v>
      </c>
      <c r="D65" s="4"/>
      <c r="E65" s="5" t="s">
        <v>467</v>
      </c>
      <c r="F65" s="36">
        <v>6.5972222222222222E-3</v>
      </c>
    </row>
    <row r="66" spans="2:11" s="8" customFormat="1" ht="36.75" customHeight="1" thickBot="1" x14ac:dyDescent="0.3">
      <c r="B66" s="8" t="s">
        <v>468</v>
      </c>
      <c r="C66" s="9" t="s">
        <v>469</v>
      </c>
      <c r="D66" s="8" t="s">
        <v>470</v>
      </c>
      <c r="E66" s="8" t="s">
        <v>471</v>
      </c>
      <c r="F66" s="38" t="s">
        <v>467</v>
      </c>
      <c r="G66" s="38" t="s">
        <v>472</v>
      </c>
      <c r="H66" s="38" t="s">
        <v>473</v>
      </c>
    </row>
    <row r="67" spans="2:11" ht="13.5" customHeight="1" thickTop="1" thickBot="1" x14ac:dyDescent="0.35">
      <c r="B67" s="10" t="e">
        <f>'totaal # dlnrs'!C13</f>
        <v>#REF!</v>
      </c>
      <c r="C67" s="26" t="s">
        <v>521</v>
      </c>
      <c r="D67" s="12">
        <v>8</v>
      </c>
      <c r="E67" s="12" t="e">
        <f>B67*D67</f>
        <v>#REF!</v>
      </c>
      <c r="F67" s="33">
        <f>F65</f>
        <v>6.5972222222222222E-3</v>
      </c>
      <c r="G67" s="32" t="e">
        <f>TIME(0,0,'DR (2)'!$E67)</f>
        <v>#REF!</v>
      </c>
      <c r="H67" s="32" t="e">
        <f>'DR (2)'!$F67+'DR (2)'!$G67</f>
        <v>#REF!</v>
      </c>
    </row>
    <row r="68" spans="2:11" ht="13.5" hidden="1" customHeight="1" thickTop="1" x14ac:dyDescent="0.25">
      <c r="C68" s="16" t="s">
        <v>474</v>
      </c>
      <c r="E68" s="10">
        <f t="shared" ref="E68:E78" si="3">B68*D68</f>
        <v>0</v>
      </c>
      <c r="F68" s="32" t="e">
        <f>F67+G67</f>
        <v>#REF!</v>
      </c>
      <c r="G68" s="32">
        <f>TIME(0,0,'DR (2)'!$E68)</f>
        <v>0</v>
      </c>
      <c r="H68" s="32" t="e">
        <f>'DR (2)'!$F68+'DR (2)'!$G68</f>
        <v>#REF!</v>
      </c>
    </row>
    <row r="69" spans="2:11" ht="13.5" hidden="1" customHeight="1" thickTop="1" thickBot="1" x14ac:dyDescent="0.3">
      <c r="B69" s="27">
        <v>1</v>
      </c>
      <c r="C69" s="17" t="s">
        <v>506</v>
      </c>
      <c r="E69" s="10">
        <f t="shared" si="3"/>
        <v>0</v>
      </c>
      <c r="F69" s="32" t="e">
        <f t="shared" ref="F69:F96" si="4">F68+G68</f>
        <v>#REF!</v>
      </c>
      <c r="G69" s="32">
        <f>TIME(0,0,'DR (2)'!$E69)</f>
        <v>0</v>
      </c>
      <c r="H69" s="32" t="e">
        <f>'DR (2)'!$F69+'DR (2)'!$G69</f>
        <v>#REF!</v>
      </c>
    </row>
    <row r="70" spans="2:11" ht="13.5" hidden="1" customHeight="1" thickTop="1" thickBot="1" x14ac:dyDescent="0.35">
      <c r="B70" s="10">
        <v>0</v>
      </c>
      <c r="C70" s="26" t="s">
        <v>517</v>
      </c>
      <c r="D70" s="13">
        <v>8</v>
      </c>
      <c r="E70" s="13">
        <f t="shared" si="3"/>
        <v>0</v>
      </c>
      <c r="F70" s="33" t="e">
        <f t="shared" si="4"/>
        <v>#REF!</v>
      </c>
      <c r="G70" s="32">
        <f>TIME(0,0,'DR (2)'!$E70)</f>
        <v>0</v>
      </c>
      <c r="H70" s="32" t="e">
        <f>'DR (2)'!$F70+'DR (2)'!$G70</f>
        <v>#REF!</v>
      </c>
    </row>
    <row r="71" spans="2:11" ht="13.5" hidden="1" customHeight="1" thickTop="1" x14ac:dyDescent="0.25">
      <c r="C71" s="18" t="s">
        <v>508</v>
      </c>
      <c r="E71" s="10">
        <f t="shared" si="3"/>
        <v>0</v>
      </c>
      <c r="F71" s="32" t="e">
        <f t="shared" si="4"/>
        <v>#REF!</v>
      </c>
      <c r="G71" s="32">
        <f>TIME(0,0,'DR (2)'!$E71)</f>
        <v>0</v>
      </c>
      <c r="H71" s="32" t="e">
        <f>'DR (2)'!$F71+'DR (2)'!$G71</f>
        <v>#REF!</v>
      </c>
    </row>
    <row r="72" spans="2:11" ht="13.5" hidden="1" customHeight="1" x14ac:dyDescent="0.25">
      <c r="C72" s="16" t="s">
        <v>475</v>
      </c>
      <c r="E72" s="10">
        <f t="shared" si="3"/>
        <v>0</v>
      </c>
      <c r="F72" s="32" t="e">
        <f t="shared" si="4"/>
        <v>#REF!</v>
      </c>
      <c r="G72" s="32">
        <f>TIME(0,0,'DR (2)'!$E72)</f>
        <v>0</v>
      </c>
      <c r="H72" s="32" t="e">
        <f>'DR (2)'!$F72+'DR (2)'!$G72</f>
        <v>#REF!</v>
      </c>
    </row>
    <row r="73" spans="2:11" ht="13.5" customHeight="1" thickTop="1" thickBot="1" x14ac:dyDescent="0.3">
      <c r="B73" s="27"/>
      <c r="C73" s="17" t="s">
        <v>506</v>
      </c>
      <c r="E73" s="10">
        <v>10</v>
      </c>
      <c r="F73" s="32" t="e">
        <f t="shared" si="4"/>
        <v>#REF!</v>
      </c>
      <c r="G73" s="32">
        <f>TIME(0,0,'DR (2)'!$E73)</f>
        <v>1.1574074074074073E-4</v>
      </c>
      <c r="H73" s="32" t="e">
        <f>'DR (2)'!$F73+'DR (2)'!$G73</f>
        <v>#REF!</v>
      </c>
      <c r="I73" s="10"/>
      <c r="J73" s="11"/>
      <c r="K73" s="10"/>
    </row>
    <row r="74" spans="2:11" ht="13.5" customHeight="1" thickTop="1" thickBot="1" x14ac:dyDescent="0.35">
      <c r="B74" s="10" t="e">
        <f>'totaal # dlnrs'!C12</f>
        <v>#REF!</v>
      </c>
      <c r="C74" s="26" t="s">
        <v>521</v>
      </c>
      <c r="D74" s="13">
        <v>8</v>
      </c>
      <c r="E74" s="13" t="e">
        <f>B74*D74</f>
        <v>#REF!</v>
      </c>
      <c r="F74" s="33" t="e">
        <f>F73+G73</f>
        <v>#REF!</v>
      </c>
      <c r="G74" s="32" t="e">
        <f>TIME(0,0,'DR (2)'!$E74)</f>
        <v>#REF!</v>
      </c>
      <c r="H74" s="32" t="e">
        <f>'DR (2)'!$F74+'DR (2)'!$G74</f>
        <v>#REF!</v>
      </c>
      <c r="I74" s="10"/>
      <c r="J74" s="11"/>
      <c r="K74" s="10"/>
    </row>
    <row r="75" spans="2:11" ht="13.5" customHeight="1" thickTop="1" thickBot="1" x14ac:dyDescent="0.3">
      <c r="C75" s="28" t="s">
        <v>506</v>
      </c>
      <c r="E75" s="10">
        <v>10</v>
      </c>
      <c r="F75" s="32" t="e">
        <f>F74+G74</f>
        <v>#REF!</v>
      </c>
      <c r="G75" s="32">
        <f>TIME(0,0,'DR (2)'!$E75)</f>
        <v>1.1574074074074073E-4</v>
      </c>
      <c r="H75" s="32" t="e">
        <f>'DR (2)'!$F75+'DR (2)'!$G75</f>
        <v>#REF!</v>
      </c>
      <c r="I75" s="10"/>
      <c r="J75" s="11"/>
      <c r="K75" s="10"/>
    </row>
    <row r="76" spans="2:11" ht="13.5" customHeight="1" thickTop="1" thickBot="1" x14ac:dyDescent="0.35">
      <c r="B76" s="10" t="e">
        <f>'totaal # dlnrs'!C17</f>
        <v>#REF!</v>
      </c>
      <c r="C76" s="26" t="s">
        <v>524</v>
      </c>
      <c r="D76" s="13">
        <v>8</v>
      </c>
      <c r="E76" s="13" t="e">
        <f>B76*D76</f>
        <v>#REF!</v>
      </c>
      <c r="F76" s="33" t="e">
        <f>F75+G75</f>
        <v>#REF!</v>
      </c>
      <c r="G76" s="32" t="e">
        <f>TIME(0,0,'DR (2)'!$E76)</f>
        <v>#REF!</v>
      </c>
      <c r="H76" s="32" t="e">
        <f>'DR (2)'!$F76+'DR (2)'!$G76</f>
        <v>#REF!</v>
      </c>
      <c r="I76" s="10"/>
      <c r="J76" s="11"/>
      <c r="K76" s="10"/>
    </row>
    <row r="77" spans="2:11" ht="13.5" hidden="1" customHeight="1" thickTop="1" thickBot="1" x14ac:dyDescent="0.3">
      <c r="C77" s="17"/>
      <c r="E77" s="10">
        <f t="shared" si="3"/>
        <v>0</v>
      </c>
      <c r="F77" s="32" t="e">
        <f>F76+G76</f>
        <v>#REF!</v>
      </c>
      <c r="G77" s="32">
        <f>TIME(0,0,'DR (2)'!$E77)</f>
        <v>0</v>
      </c>
      <c r="H77" s="32" t="e">
        <f>'DR (2)'!$F77+'DR (2)'!$G77</f>
        <v>#REF!</v>
      </c>
      <c r="I77" s="10"/>
      <c r="J77" s="11"/>
      <c r="K77" s="10"/>
    </row>
    <row r="78" spans="2:11" ht="22.2" thickTop="1" thickBot="1" x14ac:dyDescent="0.45">
      <c r="C78" s="11"/>
      <c r="D78" s="13"/>
      <c r="E78" s="13">
        <f t="shared" si="3"/>
        <v>0</v>
      </c>
      <c r="F78" s="32" t="e">
        <f>F77+G77</f>
        <v>#REF!</v>
      </c>
      <c r="G78" s="32">
        <f>TIME(0,0,'DR (2)'!$E78)</f>
        <v>0</v>
      </c>
      <c r="H78" s="39" t="e">
        <f>'DR (2)'!$F78+'DR (2)'!$G78</f>
        <v>#REF!</v>
      </c>
      <c r="I78" s="10"/>
      <c r="J78" s="11"/>
      <c r="K78" s="10"/>
    </row>
    <row r="79" spans="2:11" ht="13.5" hidden="1" customHeight="1" thickTop="1" x14ac:dyDescent="0.25">
      <c r="C79" s="18" t="s">
        <v>476</v>
      </c>
      <c r="E79" s="10">
        <v>0</v>
      </c>
      <c r="F79" s="32" t="e">
        <f t="shared" si="4"/>
        <v>#REF!</v>
      </c>
      <c r="G79" s="32">
        <f>TIME(0,0,'DR (2)'!$E79)</f>
        <v>0</v>
      </c>
      <c r="H79" s="32" t="e">
        <f>'DR (2)'!$F79+'DR (2)'!$G79</f>
        <v>#REF!</v>
      </c>
      <c r="I79" s="10"/>
      <c r="J79" s="11"/>
      <c r="K79" s="10"/>
    </row>
    <row r="80" spans="2:11" ht="13.5" hidden="1" customHeight="1" x14ac:dyDescent="0.25">
      <c r="C80" s="16" t="s">
        <v>477</v>
      </c>
      <c r="E80" s="10">
        <v>0</v>
      </c>
      <c r="F80" s="32" t="e">
        <f t="shared" si="4"/>
        <v>#REF!</v>
      </c>
      <c r="G80" s="32">
        <f>TIME(0,0,'DR (2)'!$E80)</f>
        <v>0</v>
      </c>
      <c r="H80" s="32" t="e">
        <f>'DR (2)'!$F80+'DR (2)'!$G80</f>
        <v>#REF!</v>
      </c>
      <c r="I80" s="10"/>
      <c r="J80" s="11"/>
      <c r="K80" s="10"/>
    </row>
    <row r="81" spans="2:11" ht="13.5" hidden="1" customHeight="1" thickBot="1" x14ac:dyDescent="0.3">
      <c r="C81" s="17" t="s">
        <v>478</v>
      </c>
      <c r="E81" s="10">
        <v>0</v>
      </c>
      <c r="F81" s="32" t="e">
        <f t="shared" si="4"/>
        <v>#REF!</v>
      </c>
      <c r="G81" s="32">
        <f>TIME(0,0,'DR (2)'!$E81)</f>
        <v>0</v>
      </c>
      <c r="H81" s="32" t="e">
        <f>'DR (2)'!$F81+'DR (2)'!$G81</f>
        <v>#REF!</v>
      </c>
      <c r="I81" s="10"/>
      <c r="J81" s="11"/>
      <c r="K81" s="10"/>
    </row>
    <row r="82" spans="2:11" ht="13.5" hidden="1" customHeight="1" thickTop="1" thickBot="1" x14ac:dyDescent="0.35">
      <c r="B82" s="10">
        <v>0</v>
      </c>
      <c r="C82" s="11" t="s">
        <v>479</v>
      </c>
      <c r="D82" s="13">
        <v>1.8</v>
      </c>
      <c r="E82" s="13">
        <f>B82*D82</f>
        <v>0</v>
      </c>
      <c r="F82" s="33" t="e">
        <f t="shared" si="4"/>
        <v>#REF!</v>
      </c>
      <c r="G82" s="32">
        <f>TIME(0,0,'DR (2)'!$E82)</f>
        <v>0</v>
      </c>
      <c r="H82" s="32" t="e">
        <f>'DR (2)'!$F82+'DR (2)'!$G82</f>
        <v>#REF!</v>
      </c>
      <c r="I82" s="10"/>
      <c r="J82" s="11"/>
      <c r="K82" s="10"/>
    </row>
    <row r="83" spans="2:11" ht="13.5" hidden="1" customHeight="1" thickTop="1" thickBot="1" x14ac:dyDescent="0.3">
      <c r="C83" s="16" t="s">
        <v>480</v>
      </c>
      <c r="E83" s="10">
        <v>0</v>
      </c>
      <c r="F83" s="32" t="e">
        <f t="shared" si="4"/>
        <v>#REF!</v>
      </c>
      <c r="G83" s="32">
        <f>TIME(0,0,'DR (2)'!$E83)</f>
        <v>0</v>
      </c>
      <c r="H83" s="32" t="e">
        <f>'DR (2)'!$F83+'DR (2)'!$G83</f>
        <v>#REF!</v>
      </c>
      <c r="I83" s="10"/>
      <c r="J83" s="11"/>
      <c r="K83" s="10"/>
    </row>
    <row r="84" spans="2:11" ht="13.5" hidden="1" customHeight="1" thickTop="1" thickBot="1" x14ac:dyDescent="0.35">
      <c r="B84" s="19">
        <v>0</v>
      </c>
      <c r="C84" s="11" t="s">
        <v>481</v>
      </c>
      <c r="D84" s="13">
        <v>1.25</v>
      </c>
      <c r="E84" s="13">
        <f>B84*D84</f>
        <v>0</v>
      </c>
      <c r="F84" s="32" t="e">
        <f t="shared" si="4"/>
        <v>#REF!</v>
      </c>
      <c r="G84" s="32">
        <f>TIME(0,0,'DR (2)'!$E84)</f>
        <v>0</v>
      </c>
      <c r="H84" s="32" t="e">
        <f>'DR (2)'!$F84+'DR (2)'!$G84</f>
        <v>#REF!</v>
      </c>
      <c r="I84" s="10"/>
      <c r="J84" s="11"/>
      <c r="K84" s="10"/>
    </row>
    <row r="85" spans="2:11" ht="13.5" hidden="1" customHeight="1" thickTop="1" x14ac:dyDescent="0.25">
      <c r="B85" s="19"/>
      <c r="C85" s="18" t="s">
        <v>482</v>
      </c>
      <c r="E85" s="10">
        <v>0</v>
      </c>
      <c r="F85" s="32" t="e">
        <f t="shared" si="4"/>
        <v>#REF!</v>
      </c>
      <c r="G85" s="32">
        <f>TIME(0,0,'DR (2)'!$E85)</f>
        <v>0</v>
      </c>
      <c r="H85" s="32" t="e">
        <f>'DR (2)'!$F85+'DR (2)'!$G85</f>
        <v>#REF!</v>
      </c>
      <c r="I85" s="10"/>
      <c r="J85" s="11"/>
      <c r="K85" s="10"/>
    </row>
    <row r="86" spans="2:11" ht="13.5" hidden="1" customHeight="1" x14ac:dyDescent="0.25">
      <c r="C86" s="16" t="s">
        <v>483</v>
      </c>
      <c r="E86" s="10">
        <v>0</v>
      </c>
      <c r="F86" s="32" t="e">
        <f t="shared" si="4"/>
        <v>#REF!</v>
      </c>
      <c r="G86" s="32">
        <f>TIME(0,0,'DR (2)'!$E86)</f>
        <v>0</v>
      </c>
      <c r="H86" s="32" t="e">
        <f>'DR (2)'!$F86+'DR (2)'!$G86</f>
        <v>#REF!</v>
      </c>
    </row>
    <row r="87" spans="2:11" ht="13.5" hidden="1" customHeight="1" thickBot="1" x14ac:dyDescent="0.3">
      <c r="C87" s="17" t="s">
        <v>484</v>
      </c>
      <c r="E87" s="10">
        <v>0</v>
      </c>
      <c r="F87" s="32" t="e">
        <f t="shared" si="4"/>
        <v>#REF!</v>
      </c>
      <c r="G87" s="32">
        <f>TIME(0,0,'DR (2)'!$E87)</f>
        <v>0</v>
      </c>
      <c r="H87" s="32" t="e">
        <f>'DR (2)'!$F87+'DR (2)'!$G87</f>
        <v>#REF!</v>
      </c>
    </row>
    <row r="88" spans="2:11" ht="13.5" hidden="1" customHeight="1" thickTop="1" thickBot="1" x14ac:dyDescent="0.35">
      <c r="B88" s="10">
        <v>0</v>
      </c>
      <c r="C88" s="11" t="s">
        <v>485</v>
      </c>
      <c r="D88" s="13">
        <v>1.8</v>
      </c>
      <c r="E88" s="13">
        <f>B88*D88</f>
        <v>0</v>
      </c>
      <c r="F88" s="33" t="e">
        <f t="shared" si="4"/>
        <v>#REF!</v>
      </c>
      <c r="G88" s="32">
        <f>TIME(0,0,'DR (2)'!$E88)</f>
        <v>0</v>
      </c>
      <c r="H88" s="32" t="e">
        <f>'DR (2)'!$F88+'DR (2)'!$G88</f>
        <v>#REF!</v>
      </c>
    </row>
    <row r="89" spans="2:11" ht="13.5" hidden="1" customHeight="1" thickTop="1" thickBot="1" x14ac:dyDescent="0.3">
      <c r="C89" s="16" t="s">
        <v>486</v>
      </c>
      <c r="E89" s="10">
        <v>0</v>
      </c>
      <c r="F89" s="32" t="e">
        <f t="shared" si="4"/>
        <v>#REF!</v>
      </c>
      <c r="G89" s="32">
        <f>TIME(0,0,'DR (2)'!$E89)</f>
        <v>0</v>
      </c>
      <c r="H89" s="32" t="e">
        <f>'DR (2)'!$F89+'DR (2)'!$G89</f>
        <v>#REF!</v>
      </c>
    </row>
    <row r="90" spans="2:11" ht="13.5" hidden="1" customHeight="1" thickTop="1" thickBot="1" x14ac:dyDescent="0.35">
      <c r="B90" s="10">
        <v>0</v>
      </c>
      <c r="C90" s="11" t="s">
        <v>487</v>
      </c>
      <c r="D90" s="13">
        <v>1.25</v>
      </c>
      <c r="E90" s="13">
        <f>B90*D90</f>
        <v>0</v>
      </c>
      <c r="F90" s="32" t="e">
        <f t="shared" si="4"/>
        <v>#REF!</v>
      </c>
      <c r="G90" s="32">
        <f>TIME(0,0,'DR (2)'!$E90)</f>
        <v>0</v>
      </c>
      <c r="H90" s="32" t="e">
        <f>'DR (2)'!$F90+'DR (2)'!$G90</f>
        <v>#REF!</v>
      </c>
    </row>
    <row r="91" spans="2:11" ht="13.5" hidden="1" customHeight="1" thickTop="1" x14ac:dyDescent="0.25">
      <c r="C91" s="18" t="s">
        <v>488</v>
      </c>
      <c r="E91" s="10">
        <v>0</v>
      </c>
      <c r="F91" s="32" t="e">
        <f t="shared" si="4"/>
        <v>#REF!</v>
      </c>
      <c r="G91" s="32">
        <f>TIME(0,0,'DR (2)'!$E91)</f>
        <v>0</v>
      </c>
      <c r="H91" s="32" t="e">
        <f>'DR (2)'!$F91+'DR (2)'!$G91</f>
        <v>#REF!</v>
      </c>
    </row>
    <row r="92" spans="2:11" ht="13.5" hidden="1" customHeight="1" x14ac:dyDescent="0.25">
      <c r="C92" s="18" t="s">
        <v>510</v>
      </c>
      <c r="E92" s="10">
        <v>0</v>
      </c>
      <c r="F92" s="32" t="e">
        <f t="shared" si="4"/>
        <v>#REF!</v>
      </c>
      <c r="G92" s="32">
        <f>TIME(0,0,'DR (2)'!$E92)</f>
        <v>0</v>
      </c>
      <c r="H92" s="32" t="e">
        <f>'DR (2)'!$F92+'DR (2)'!$G92</f>
        <v>#REF!</v>
      </c>
    </row>
    <row r="93" spans="2:11" ht="13.5" hidden="1" customHeight="1" x14ac:dyDescent="0.25">
      <c r="B93" s="19"/>
      <c r="C93" s="16" t="s">
        <v>511</v>
      </c>
      <c r="E93" s="10">
        <v>0</v>
      </c>
      <c r="F93" s="32" t="e">
        <f t="shared" si="4"/>
        <v>#REF!</v>
      </c>
      <c r="G93" s="32">
        <f>TIME(0,0,'DR (2)'!$E93)</f>
        <v>0</v>
      </c>
      <c r="H93" s="32" t="e">
        <f>'DR (2)'!$F93+'DR (2)'!$G93</f>
        <v>#REF!</v>
      </c>
    </row>
    <row r="94" spans="2:11" ht="13.5" hidden="1" customHeight="1" thickBot="1" x14ac:dyDescent="0.3">
      <c r="C94" s="17" t="s">
        <v>512</v>
      </c>
      <c r="E94" s="10">
        <v>0</v>
      </c>
      <c r="F94" s="32" t="e">
        <f t="shared" si="4"/>
        <v>#REF!</v>
      </c>
      <c r="G94" s="32">
        <f>TIME(0,0,'DR (2)'!$E94)</f>
        <v>0</v>
      </c>
      <c r="H94" s="32" t="e">
        <f>'DR (2)'!$F94+'DR (2)'!$G94</f>
        <v>#REF!</v>
      </c>
    </row>
    <row r="95" spans="2:11" ht="13.5" hidden="1" customHeight="1" thickTop="1" thickBot="1" x14ac:dyDescent="0.35">
      <c r="B95" s="10">
        <v>0</v>
      </c>
      <c r="C95" s="11" t="s">
        <v>513</v>
      </c>
      <c r="D95" s="13">
        <v>2</v>
      </c>
      <c r="E95" s="13">
        <f>B95*D95</f>
        <v>0</v>
      </c>
      <c r="F95" s="33" t="e">
        <f t="shared" si="4"/>
        <v>#REF!</v>
      </c>
      <c r="G95" s="32">
        <f>TIME(0,0,'DR (2)'!$E95)</f>
        <v>0</v>
      </c>
      <c r="H95" s="32" t="e">
        <f>'DR (2)'!$F95+'DR (2)'!$G95</f>
        <v>#REF!</v>
      </c>
    </row>
    <row r="96" spans="2:11" ht="13.5" hidden="1" customHeight="1" thickTop="1" x14ac:dyDescent="0.25">
      <c r="C96" s="18" t="s">
        <v>514</v>
      </c>
      <c r="E96" s="10">
        <v>0</v>
      </c>
      <c r="F96" s="32" t="e">
        <f t="shared" si="4"/>
        <v>#REF!</v>
      </c>
      <c r="G96" s="32">
        <f>TIME(0,0,'DR (2)'!$E96)</f>
        <v>0</v>
      </c>
      <c r="H96" s="32" t="e">
        <f>'DR (2)'!$F96+'DR (2)'!$G96</f>
        <v>#REF!</v>
      </c>
    </row>
    <row r="97" spans="2:11" ht="13.8" thickTop="1" x14ac:dyDescent="0.25"/>
    <row r="99" spans="2:11" ht="13.8" thickBot="1" x14ac:dyDescent="0.3"/>
    <row r="100" spans="2:11" ht="21" x14ac:dyDescent="0.4">
      <c r="B100" s="3" t="s">
        <v>503</v>
      </c>
      <c r="C100" s="24" t="s">
        <v>522</v>
      </c>
      <c r="D100" s="4"/>
      <c r="E100" s="5" t="s">
        <v>467</v>
      </c>
      <c r="F100" s="36">
        <v>6.5972222222222222E-3</v>
      </c>
    </row>
    <row r="101" spans="2:11" s="8" customFormat="1" ht="36.75" customHeight="1" thickBot="1" x14ac:dyDescent="0.3">
      <c r="B101" s="8" t="s">
        <v>468</v>
      </c>
      <c r="C101" s="9" t="s">
        <v>469</v>
      </c>
      <c r="D101" s="8" t="s">
        <v>470</v>
      </c>
      <c r="E101" s="8" t="s">
        <v>471</v>
      </c>
      <c r="F101" s="38" t="s">
        <v>467</v>
      </c>
      <c r="G101" s="38" t="s">
        <v>472</v>
      </c>
      <c r="H101" s="38" t="s">
        <v>473</v>
      </c>
    </row>
    <row r="102" spans="2:11" ht="13.5" customHeight="1" thickTop="1" thickBot="1" x14ac:dyDescent="0.35">
      <c r="B102" s="10" t="e">
        <f>'totaal # dlnrs'!C11</f>
        <v>#REF!</v>
      </c>
      <c r="C102" s="26" t="s">
        <v>516</v>
      </c>
      <c r="D102" s="12">
        <v>8</v>
      </c>
      <c r="E102" s="13" t="e">
        <f>B102*D102</f>
        <v>#REF!</v>
      </c>
      <c r="F102" s="33">
        <f>F100</f>
        <v>6.5972222222222222E-3</v>
      </c>
      <c r="G102" s="32" t="e">
        <f>TIME(0,0,'DR (2)'!$E102)</f>
        <v>#REF!</v>
      </c>
      <c r="H102" s="32" t="e">
        <f>'DR (2)'!$F102+'DR (2)'!$G102</f>
        <v>#REF!</v>
      </c>
    </row>
    <row r="103" spans="2:11" ht="13.5" hidden="1" customHeight="1" thickTop="1" x14ac:dyDescent="0.25">
      <c r="C103" s="16" t="s">
        <v>474</v>
      </c>
      <c r="E103" s="10">
        <v>0</v>
      </c>
      <c r="F103" s="32" t="e">
        <f t="shared" ref="F103:F111" si="5">F102+G102</f>
        <v>#REF!</v>
      </c>
      <c r="G103" s="32">
        <f>TIME(0,0,'DR (2)'!$E103)</f>
        <v>0</v>
      </c>
      <c r="H103" s="32" t="e">
        <f>'DR (2)'!$F103+'DR (2)'!$G103</f>
        <v>#REF!</v>
      </c>
    </row>
    <row r="104" spans="2:11" ht="13.5" customHeight="1" thickTop="1" thickBot="1" x14ac:dyDescent="0.3">
      <c r="C104" s="17" t="s">
        <v>506</v>
      </c>
      <c r="E104" s="10">
        <v>8</v>
      </c>
      <c r="F104" s="32" t="e">
        <f t="shared" si="5"/>
        <v>#REF!</v>
      </c>
      <c r="G104" s="32">
        <f>TIME(0,0,'DR (2)'!$E104)</f>
        <v>9.2592592592592588E-5</v>
      </c>
      <c r="H104" s="32" t="e">
        <f>'DR (2)'!$F104+'DR (2)'!$G104</f>
        <v>#REF!</v>
      </c>
    </row>
    <row r="105" spans="2:11" ht="13.5" customHeight="1" thickTop="1" thickBot="1" x14ac:dyDescent="0.35">
      <c r="B105" s="10" t="e">
        <f>'totaal # dlnrs'!C14</f>
        <v>#REF!</v>
      </c>
      <c r="C105" s="26" t="s">
        <v>523</v>
      </c>
      <c r="D105" s="13">
        <v>8</v>
      </c>
      <c r="E105" s="13" t="e">
        <f>B105*D105</f>
        <v>#REF!</v>
      </c>
      <c r="F105" s="33" t="e">
        <f t="shared" si="5"/>
        <v>#REF!</v>
      </c>
      <c r="G105" s="32" t="e">
        <f>TIME(0,0,'DR (2)'!$E105)</f>
        <v>#REF!</v>
      </c>
      <c r="H105" s="32" t="e">
        <f>'DR (2)'!$F105+'DR (2)'!$G105</f>
        <v>#REF!</v>
      </c>
    </row>
    <row r="106" spans="2:11" ht="13.5" hidden="1" customHeight="1" thickTop="1" x14ac:dyDescent="0.25">
      <c r="C106" s="18" t="s">
        <v>508</v>
      </c>
      <c r="E106" s="10">
        <v>0</v>
      </c>
      <c r="F106" s="32" t="e">
        <f t="shared" si="5"/>
        <v>#REF!</v>
      </c>
      <c r="G106" s="32">
        <f>TIME(0,0,'DR (2)'!$E106)</f>
        <v>0</v>
      </c>
      <c r="H106" s="32" t="e">
        <f>'DR (2)'!$F106+'DR (2)'!$G106</f>
        <v>#REF!</v>
      </c>
    </row>
    <row r="107" spans="2:11" ht="13.5" hidden="1" customHeight="1" x14ac:dyDescent="0.25">
      <c r="C107" s="16" t="s">
        <v>475</v>
      </c>
      <c r="E107" s="10">
        <v>0</v>
      </c>
      <c r="F107" s="32" t="e">
        <f t="shared" si="5"/>
        <v>#REF!</v>
      </c>
      <c r="G107" s="32">
        <f>TIME(0,0,'DR (2)'!$E107)</f>
        <v>0</v>
      </c>
      <c r="H107" s="32" t="e">
        <f>'DR (2)'!$F107+'DR (2)'!$G107</f>
        <v>#REF!</v>
      </c>
    </row>
    <row r="108" spans="2:11" ht="13.5" customHeight="1" thickTop="1" thickBot="1" x14ac:dyDescent="0.3">
      <c r="C108" s="17" t="s">
        <v>506</v>
      </c>
      <c r="E108" s="10">
        <v>0</v>
      </c>
      <c r="F108" s="32" t="e">
        <f t="shared" si="5"/>
        <v>#REF!</v>
      </c>
      <c r="G108" s="32">
        <f>TIME(0,0,'DR (2)'!$E108)</f>
        <v>0</v>
      </c>
      <c r="H108" s="32" t="e">
        <f>'DR (2)'!$F108+'DR (2)'!$G108</f>
        <v>#REF!</v>
      </c>
      <c r="I108" s="10"/>
      <c r="J108" s="11"/>
      <c r="K108" s="10"/>
    </row>
    <row r="109" spans="2:11" ht="13.5" customHeight="1" thickTop="1" thickBot="1" x14ac:dyDescent="0.35">
      <c r="B109" s="10" t="e">
        <f>'totaal # dlnrs'!C18</f>
        <v>#REF!</v>
      </c>
      <c r="C109" s="26" t="s">
        <v>524</v>
      </c>
      <c r="D109" s="13">
        <v>8</v>
      </c>
      <c r="E109" s="13" t="e">
        <f>B109*D109</f>
        <v>#REF!</v>
      </c>
      <c r="F109" s="33" t="e">
        <f t="shared" si="5"/>
        <v>#REF!</v>
      </c>
      <c r="G109" s="32" t="e">
        <f>TIME(0,0,'DR (2)'!$E109)</f>
        <v>#REF!</v>
      </c>
      <c r="H109" s="32" t="e">
        <f>'DR (2)'!$F109+'DR (2)'!$G109</f>
        <v>#REF!</v>
      </c>
      <c r="I109" s="10"/>
      <c r="J109" s="11"/>
      <c r="K109" s="10"/>
    </row>
    <row r="110" spans="2:11" ht="13.5" hidden="1" customHeight="1" thickTop="1" thickBot="1" x14ac:dyDescent="0.3">
      <c r="C110" s="17"/>
      <c r="E110" s="10">
        <v>0</v>
      </c>
      <c r="F110" s="32" t="e">
        <f t="shared" si="5"/>
        <v>#REF!</v>
      </c>
      <c r="G110" s="32">
        <f>TIME(0,0,'DR (2)'!$E110)</f>
        <v>0</v>
      </c>
      <c r="H110" s="32" t="e">
        <f>'DR (2)'!$F110+'DR (2)'!$G110</f>
        <v>#REF!</v>
      </c>
      <c r="I110" s="10"/>
      <c r="J110" s="11"/>
      <c r="K110" s="10"/>
    </row>
    <row r="111" spans="2:11" ht="22.2" thickTop="1" thickBot="1" x14ac:dyDescent="0.45">
      <c r="C111" s="11"/>
      <c r="D111" s="13"/>
      <c r="E111" s="13">
        <f>B111*D111</f>
        <v>0</v>
      </c>
      <c r="F111" s="32" t="e">
        <f t="shared" si="5"/>
        <v>#REF!</v>
      </c>
      <c r="G111" s="32">
        <f>TIME(0,0,'DR (2)'!$E111)</f>
        <v>0</v>
      </c>
      <c r="H111" s="39" t="e">
        <f>'DR (2)'!$F111+'DR (2)'!$G111</f>
        <v>#REF!</v>
      </c>
      <c r="I111" s="10"/>
      <c r="J111" s="11"/>
      <c r="K111" s="10"/>
    </row>
    <row r="112" spans="2:11" ht="13.8" thickTop="1" x14ac:dyDescent="0.25"/>
    <row r="113" spans="2:11" ht="23.25" customHeight="1" thickBot="1" x14ac:dyDescent="0.3"/>
    <row r="114" spans="2:11" ht="21" x14ac:dyDescent="0.4">
      <c r="B114" s="3" t="s">
        <v>503</v>
      </c>
      <c r="C114" s="24" t="s">
        <v>531</v>
      </c>
      <c r="D114" s="4"/>
      <c r="E114" s="5" t="s">
        <v>467</v>
      </c>
      <c r="F114" s="36">
        <v>6.5972222222222222E-3</v>
      </c>
    </row>
    <row r="115" spans="2:11" s="8" customFormat="1" ht="36.75" customHeight="1" thickBot="1" x14ac:dyDescent="0.3">
      <c r="B115" s="8" t="s">
        <v>468</v>
      </c>
      <c r="C115" s="9" t="s">
        <v>469</v>
      </c>
      <c r="D115" s="8" t="s">
        <v>470</v>
      </c>
      <c r="E115" s="8" t="s">
        <v>471</v>
      </c>
      <c r="F115" s="38" t="s">
        <v>467</v>
      </c>
      <c r="G115" s="38" t="s">
        <v>472</v>
      </c>
      <c r="H115" s="38" t="s">
        <v>473</v>
      </c>
    </row>
    <row r="116" spans="2:11" ht="13.5" customHeight="1" thickTop="1" thickBot="1" x14ac:dyDescent="0.35">
      <c r="C116" s="26"/>
      <c r="D116" s="12">
        <v>8</v>
      </c>
      <c r="E116" s="13">
        <f>B116*D116</f>
        <v>0</v>
      </c>
      <c r="F116" s="33">
        <f>F114</f>
        <v>6.5972222222222222E-3</v>
      </c>
      <c r="G116" s="32">
        <f>TIME(0,0,'DR (2)'!$E116)</f>
        <v>0</v>
      </c>
      <c r="H116" s="32">
        <f>'DR (2)'!$F116+'DR (2)'!$G116</f>
        <v>6.5972222222222222E-3</v>
      </c>
    </row>
    <row r="117" spans="2:11" ht="13.5" hidden="1" customHeight="1" thickTop="1" x14ac:dyDescent="0.25">
      <c r="C117" s="16" t="s">
        <v>474</v>
      </c>
      <c r="E117" s="10">
        <v>0</v>
      </c>
      <c r="F117" s="32">
        <f t="shared" ref="F117:F125" si="6">F116+G116</f>
        <v>6.5972222222222222E-3</v>
      </c>
      <c r="G117" s="32">
        <f>TIME(0,0,'DR (2)'!$E117)</f>
        <v>0</v>
      </c>
      <c r="H117" s="32">
        <f>'DR (2)'!$F117+'DR (2)'!$G117</f>
        <v>6.5972222222222222E-3</v>
      </c>
    </row>
    <row r="118" spans="2:11" ht="13.5" customHeight="1" thickTop="1" thickBot="1" x14ac:dyDescent="0.3">
      <c r="C118" s="17" t="s">
        <v>506</v>
      </c>
      <c r="E118" s="10">
        <v>8</v>
      </c>
      <c r="F118" s="32">
        <f t="shared" si="6"/>
        <v>6.5972222222222222E-3</v>
      </c>
      <c r="G118" s="32">
        <f>TIME(0,0,'DR (2)'!$E118)</f>
        <v>9.2592592592592588E-5</v>
      </c>
      <c r="H118" s="32">
        <f>'DR (2)'!$F118+'DR (2)'!$G118</f>
        <v>6.6898148148148151E-3</v>
      </c>
    </row>
    <row r="119" spans="2:11" ht="13.5" customHeight="1" thickTop="1" thickBot="1" x14ac:dyDescent="0.35">
      <c r="C119" s="26"/>
      <c r="D119" s="13">
        <v>8</v>
      </c>
      <c r="E119" s="13">
        <f>B119*D119</f>
        <v>0</v>
      </c>
      <c r="F119" s="33">
        <f t="shared" si="6"/>
        <v>6.6898148148148151E-3</v>
      </c>
      <c r="G119" s="32">
        <f>TIME(0,0,'DR (2)'!$E119)</f>
        <v>0</v>
      </c>
      <c r="H119" s="32">
        <f>'DR (2)'!$F119+'DR (2)'!$G119</f>
        <v>6.6898148148148151E-3</v>
      </c>
    </row>
    <row r="120" spans="2:11" ht="13.5" hidden="1" customHeight="1" thickTop="1" x14ac:dyDescent="0.25">
      <c r="C120" s="18" t="s">
        <v>508</v>
      </c>
      <c r="E120" s="10">
        <v>0</v>
      </c>
      <c r="F120" s="32">
        <f t="shared" si="6"/>
        <v>6.6898148148148151E-3</v>
      </c>
      <c r="G120" s="32">
        <f>TIME(0,0,'DR (2)'!$E120)</f>
        <v>0</v>
      </c>
      <c r="H120" s="32">
        <f>'DR (2)'!$F120+'DR (2)'!$G120</f>
        <v>6.6898148148148151E-3</v>
      </c>
    </row>
    <row r="121" spans="2:11" ht="13.5" hidden="1" customHeight="1" x14ac:dyDescent="0.25">
      <c r="C121" s="16" t="s">
        <v>475</v>
      </c>
      <c r="E121" s="10">
        <v>0</v>
      </c>
      <c r="F121" s="32">
        <f t="shared" si="6"/>
        <v>6.6898148148148151E-3</v>
      </c>
      <c r="G121" s="32">
        <f>TIME(0,0,'DR (2)'!$E121)</f>
        <v>0</v>
      </c>
      <c r="H121" s="32">
        <f>'DR (2)'!$F121+'DR (2)'!$G121</f>
        <v>6.6898148148148151E-3</v>
      </c>
    </row>
    <row r="122" spans="2:11" ht="13.5" customHeight="1" thickTop="1" thickBot="1" x14ac:dyDescent="0.3">
      <c r="C122" s="17" t="s">
        <v>506</v>
      </c>
      <c r="E122" s="10">
        <v>8</v>
      </c>
      <c r="F122" s="32">
        <f t="shared" si="6"/>
        <v>6.6898148148148151E-3</v>
      </c>
      <c r="G122" s="32">
        <f>TIME(0,0,'DR (2)'!$E122)</f>
        <v>9.2592592592592588E-5</v>
      </c>
      <c r="H122" s="32">
        <f>'DR (2)'!$F122+'DR (2)'!$G122</f>
        <v>6.782407407407408E-3</v>
      </c>
      <c r="I122" s="10"/>
      <c r="J122" s="11"/>
      <c r="K122" s="10"/>
    </row>
    <row r="123" spans="2:11" ht="13.5" customHeight="1" thickTop="1" thickBot="1" x14ac:dyDescent="0.35">
      <c r="C123" s="11"/>
      <c r="D123" s="13">
        <v>8</v>
      </c>
      <c r="E123" s="13">
        <f>B123*D123</f>
        <v>0</v>
      </c>
      <c r="F123" s="33">
        <f t="shared" si="6"/>
        <v>6.782407407407408E-3</v>
      </c>
      <c r="G123" s="32">
        <f>TIME(0,0,'DR (2)'!$E123)</f>
        <v>0</v>
      </c>
      <c r="H123" s="32">
        <f>'DR (2)'!$F123+'DR (2)'!$G123</f>
        <v>6.782407407407408E-3</v>
      </c>
      <c r="I123" s="10"/>
      <c r="J123" s="11"/>
      <c r="K123" s="10"/>
    </row>
    <row r="124" spans="2:11" ht="13.5" hidden="1" customHeight="1" thickTop="1" thickBot="1" x14ac:dyDescent="0.3">
      <c r="C124" s="17"/>
      <c r="E124" s="10">
        <v>0</v>
      </c>
      <c r="F124" s="32">
        <f t="shared" si="6"/>
        <v>6.782407407407408E-3</v>
      </c>
      <c r="G124" s="32">
        <f>TIME(0,0,'DR (2)'!$E124)</f>
        <v>0</v>
      </c>
      <c r="H124" s="32">
        <f>'DR (2)'!$F124+'DR (2)'!$G124</f>
        <v>6.782407407407408E-3</v>
      </c>
      <c r="I124" s="10"/>
      <c r="J124" s="11"/>
      <c r="K124" s="10"/>
    </row>
    <row r="125" spans="2:11" ht="22.2" thickTop="1" thickBot="1" x14ac:dyDescent="0.45">
      <c r="C125" s="11"/>
      <c r="D125" s="13"/>
      <c r="E125" s="13">
        <f>B125*D125</f>
        <v>0</v>
      </c>
      <c r="F125" s="32">
        <f t="shared" si="6"/>
        <v>6.782407407407408E-3</v>
      </c>
      <c r="G125" s="32">
        <f>TIME(0,0,'DR (2)'!$E125)</f>
        <v>0</v>
      </c>
      <c r="H125" s="39">
        <f>'DR (2)'!$F125+'DR (2)'!$G125</f>
        <v>6.782407407407408E-3</v>
      </c>
      <c r="I125" s="10"/>
      <c r="J125" s="11"/>
      <c r="K125" s="10"/>
    </row>
    <row r="126" spans="2:11" ht="13.8" thickTop="1" x14ac:dyDescent="0.25"/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K111"/>
  <sheetViews>
    <sheetView workbookViewId="0"/>
  </sheetViews>
  <sheetFormatPr defaultRowHeight="13.2" x14ac:dyDescent="0.25"/>
  <cols>
    <col min="1" max="1" width="4.109375" customWidth="1"/>
    <col min="2" max="2" width="22.109375" style="10" customWidth="1"/>
    <col min="3" max="3" width="46.33203125" style="10" bestFit="1" customWidth="1"/>
    <col min="4" max="4" width="8.33203125" style="10" customWidth="1"/>
    <col min="5" max="5" width="12.109375" style="10" customWidth="1"/>
    <col min="6" max="7" width="9.5546875" customWidth="1"/>
    <col min="8" max="9" width="12" customWidth="1"/>
    <col min="10" max="10" width="53.5546875" customWidth="1"/>
    <col min="11" max="11" width="11.109375" customWidth="1"/>
  </cols>
  <sheetData>
    <row r="1" spans="2:11" ht="21" x14ac:dyDescent="0.4">
      <c r="B1" s="3" t="s">
        <v>503</v>
      </c>
      <c r="C1" s="24" t="s">
        <v>504</v>
      </c>
      <c r="D1" s="4"/>
      <c r="E1" s="5" t="s">
        <v>467</v>
      </c>
      <c r="F1" s="6">
        <v>6.2499999999999995E-3</v>
      </c>
      <c r="G1" s="7"/>
    </row>
    <row r="2" spans="2:11" s="8" customFormat="1" ht="36.75" customHeight="1" thickBot="1" x14ac:dyDescent="0.3">
      <c r="B2" s="8" t="s">
        <v>468</v>
      </c>
      <c r="C2" s="9" t="s">
        <v>469</v>
      </c>
      <c r="D2" s="8" t="s">
        <v>470</v>
      </c>
      <c r="E2" s="8" t="s">
        <v>471</v>
      </c>
      <c r="F2" s="8" t="s">
        <v>467</v>
      </c>
      <c r="G2" s="8" t="s">
        <v>472</v>
      </c>
      <c r="H2" s="8" t="s">
        <v>473</v>
      </c>
    </row>
    <row r="3" spans="2:11" ht="13.5" customHeight="1" thickTop="1" thickBot="1" x14ac:dyDescent="0.35">
      <c r="B3" s="10" t="e">
        <f>'totaal # dlnrs'!C8</f>
        <v>#REF!</v>
      </c>
      <c r="C3" s="11" t="s">
        <v>507</v>
      </c>
      <c r="D3" s="12">
        <v>10</v>
      </c>
      <c r="E3" s="13" t="e">
        <f>B3*D3</f>
        <v>#REF!</v>
      </c>
      <c r="F3" s="14">
        <f>F1</f>
        <v>6.2499999999999995E-3</v>
      </c>
      <c r="G3" s="15" t="e">
        <f>TIME(0,0,DR!$E3)</f>
        <v>#REF!</v>
      </c>
      <c r="H3" s="15" t="e">
        <f>DR!$F3+DR!$G3</f>
        <v>#REF!</v>
      </c>
    </row>
    <row r="4" spans="2:11" ht="13.5" hidden="1" customHeight="1" thickTop="1" x14ac:dyDescent="0.25">
      <c r="C4" s="16" t="s">
        <v>474</v>
      </c>
      <c r="E4" s="10">
        <v>0</v>
      </c>
      <c r="F4" s="15" t="e">
        <f>F3+G3</f>
        <v>#REF!</v>
      </c>
      <c r="G4" s="15">
        <f>TIME(0,0,DR!$E4)</f>
        <v>0</v>
      </c>
      <c r="H4" s="15" t="e">
        <f>DR!$F4+DR!$G4</f>
        <v>#REF!</v>
      </c>
    </row>
    <row r="5" spans="2:11" ht="13.5" customHeight="1" thickTop="1" thickBot="1" x14ac:dyDescent="0.3">
      <c r="B5" s="45"/>
      <c r="C5" s="17" t="s">
        <v>506</v>
      </c>
      <c r="E5" s="10">
        <v>10</v>
      </c>
      <c r="F5" s="15" t="e">
        <f>F4+G4</f>
        <v>#REF!</v>
      </c>
      <c r="G5" s="15">
        <f>TIME(0,0,DR!$E5)</f>
        <v>1.1574074074074073E-4</v>
      </c>
      <c r="H5" s="15" t="e">
        <f>DR!$F5+DR!$G5</f>
        <v>#REF!</v>
      </c>
    </row>
    <row r="6" spans="2:11" ht="13.5" customHeight="1" thickTop="1" thickBot="1" x14ac:dyDescent="0.35">
      <c r="B6" s="10" t="e">
        <f>'totaal # dlnrs'!C7</f>
        <v>#REF!</v>
      </c>
      <c r="C6" s="11" t="s">
        <v>509</v>
      </c>
      <c r="D6" s="13">
        <v>10</v>
      </c>
      <c r="E6" s="13" t="e">
        <f>B6*D6</f>
        <v>#REF!</v>
      </c>
      <c r="F6" s="14" t="e">
        <f t="shared" ref="F6:F30" si="0">F5+G5</f>
        <v>#REF!</v>
      </c>
      <c r="G6" s="15" t="e">
        <f>TIME(0,0,DR!$E6)</f>
        <v>#REF!</v>
      </c>
      <c r="H6" s="15" t="e">
        <f>DR!$F6+DR!$G6</f>
        <v>#REF!</v>
      </c>
    </row>
    <row r="7" spans="2:11" ht="13.5" hidden="1" customHeight="1" thickTop="1" x14ac:dyDescent="0.25">
      <c r="C7" s="18" t="s">
        <v>508</v>
      </c>
      <c r="E7" s="10">
        <v>0</v>
      </c>
      <c r="F7" s="15" t="e">
        <f t="shared" si="0"/>
        <v>#REF!</v>
      </c>
      <c r="G7" s="15">
        <f>TIME(0,0,DR!$E7)</f>
        <v>0</v>
      </c>
      <c r="H7" s="15" t="e">
        <f>DR!$F7+DR!$G7</f>
        <v>#REF!</v>
      </c>
    </row>
    <row r="8" spans="2:11" ht="13.5" hidden="1" customHeight="1" x14ac:dyDescent="0.25">
      <c r="C8" s="16" t="s">
        <v>475</v>
      </c>
      <c r="E8" s="10">
        <v>0</v>
      </c>
      <c r="F8" s="15" t="e">
        <f t="shared" si="0"/>
        <v>#REF!</v>
      </c>
      <c r="G8" s="15">
        <f>TIME(0,0,DR!$E8)</f>
        <v>0</v>
      </c>
      <c r="H8" s="15" t="e">
        <f>DR!$F8+DR!$G8</f>
        <v>#REF!</v>
      </c>
    </row>
    <row r="9" spans="2:11" ht="13.5" customHeight="1" thickTop="1" thickBot="1" x14ac:dyDescent="0.3">
      <c r="C9" s="17" t="s">
        <v>506</v>
      </c>
      <c r="E9" s="10">
        <v>10</v>
      </c>
      <c r="F9" s="15" t="e">
        <f>F8+G8</f>
        <v>#REF!</v>
      </c>
      <c r="G9" s="15">
        <f>TIME(0,0,DR!$E9)</f>
        <v>1.1574074074074073E-4</v>
      </c>
      <c r="H9" s="15" t="e">
        <f>DR!$F9+DR!$G9</f>
        <v>#REF!</v>
      </c>
      <c r="I9" s="10"/>
      <c r="J9" s="11"/>
      <c r="K9" s="10"/>
    </row>
    <row r="10" spans="2:11" ht="13.5" customHeight="1" thickTop="1" thickBot="1" x14ac:dyDescent="0.35">
      <c r="B10" s="10" t="e">
        <f>'totaal # dlnrs'!C9</f>
        <v>#REF!</v>
      </c>
      <c r="C10" s="46" t="s">
        <v>505</v>
      </c>
      <c r="D10" s="13">
        <v>10</v>
      </c>
      <c r="E10" s="13" t="e">
        <f>B10*D10</f>
        <v>#REF!</v>
      </c>
      <c r="F10" s="14" t="e">
        <f t="shared" si="0"/>
        <v>#REF!</v>
      </c>
      <c r="G10" s="15" t="e">
        <f>TIME(0,0,DR!$E10)</f>
        <v>#REF!</v>
      </c>
      <c r="H10" s="15" t="e">
        <f>DR!$F10+DR!$G10</f>
        <v>#REF!</v>
      </c>
      <c r="I10" s="10"/>
      <c r="K10" s="10"/>
    </row>
    <row r="11" spans="2:11" ht="13.5" hidden="1" customHeight="1" thickTop="1" thickBot="1" x14ac:dyDescent="0.3">
      <c r="C11" s="17"/>
      <c r="F11" s="15" t="e">
        <f t="shared" si="0"/>
        <v>#REF!</v>
      </c>
      <c r="G11" s="15">
        <f>TIME(0,0,DR!$E11)</f>
        <v>0</v>
      </c>
      <c r="H11" s="15" t="e">
        <f>DR!$F11+DR!$G11</f>
        <v>#REF!</v>
      </c>
      <c r="I11" s="10"/>
      <c r="J11" s="11"/>
      <c r="K11" s="10"/>
    </row>
    <row r="12" spans="2:11" ht="22.2" thickTop="1" thickBot="1" x14ac:dyDescent="0.45">
      <c r="C12" s="49"/>
      <c r="D12" s="13"/>
      <c r="E12" s="13">
        <f>B12*D12</f>
        <v>0</v>
      </c>
      <c r="F12" s="15" t="e">
        <f t="shared" si="0"/>
        <v>#REF!</v>
      </c>
      <c r="G12" s="15">
        <f>TIME(0,0,DR!$E12)</f>
        <v>0</v>
      </c>
      <c r="H12" s="25" t="e">
        <f>DR!$F12+DR!$G12</f>
        <v>#REF!</v>
      </c>
      <c r="I12" s="10"/>
      <c r="J12" s="11"/>
      <c r="K12" s="10"/>
    </row>
    <row r="13" spans="2:11" ht="13.5" hidden="1" customHeight="1" thickTop="1" x14ac:dyDescent="0.25">
      <c r="C13" s="18" t="s">
        <v>476</v>
      </c>
      <c r="E13" s="10">
        <v>0</v>
      </c>
      <c r="F13" s="15" t="e">
        <f t="shared" si="0"/>
        <v>#REF!</v>
      </c>
      <c r="G13" s="15">
        <f>TIME(0,0,DR!$E13)</f>
        <v>0</v>
      </c>
      <c r="H13" s="15" t="e">
        <f>DR!$F13+DR!$G13</f>
        <v>#REF!</v>
      </c>
      <c r="I13" s="10"/>
      <c r="J13" s="11"/>
      <c r="K13" s="10"/>
    </row>
    <row r="14" spans="2:11" ht="13.5" hidden="1" customHeight="1" x14ac:dyDescent="0.25">
      <c r="C14" s="16" t="s">
        <v>477</v>
      </c>
      <c r="E14" s="10">
        <v>0</v>
      </c>
      <c r="F14" s="15" t="e">
        <f t="shared" si="0"/>
        <v>#REF!</v>
      </c>
      <c r="G14" s="15">
        <f>TIME(0,0,DR!$E14)</f>
        <v>0</v>
      </c>
      <c r="H14" s="15" t="e">
        <f>DR!$F14+DR!$G14</f>
        <v>#REF!</v>
      </c>
      <c r="I14" s="10"/>
      <c r="J14" s="11"/>
      <c r="K14" s="10"/>
    </row>
    <row r="15" spans="2:11" ht="13.5" hidden="1" customHeight="1" thickBot="1" x14ac:dyDescent="0.3">
      <c r="C15" s="17" t="s">
        <v>478</v>
      </c>
      <c r="E15" s="10">
        <v>0</v>
      </c>
      <c r="F15" s="15" t="e">
        <f t="shared" si="0"/>
        <v>#REF!</v>
      </c>
      <c r="G15" s="15">
        <f>TIME(0,0,DR!$E15)</f>
        <v>0</v>
      </c>
      <c r="H15" s="15" t="e">
        <f>DR!$F15+DR!$G15</f>
        <v>#REF!</v>
      </c>
      <c r="I15" s="10"/>
      <c r="J15" s="11"/>
      <c r="K15" s="10"/>
    </row>
    <row r="16" spans="2:11" ht="13.5" hidden="1" customHeight="1" thickTop="1" thickBot="1" x14ac:dyDescent="0.35">
      <c r="B16" s="10">
        <v>0</v>
      </c>
      <c r="C16" s="11" t="s">
        <v>479</v>
      </c>
      <c r="D16" s="13">
        <v>1.8</v>
      </c>
      <c r="E16" s="13">
        <f>B16*D16</f>
        <v>0</v>
      </c>
      <c r="F16" s="14" t="e">
        <f t="shared" si="0"/>
        <v>#REF!</v>
      </c>
      <c r="G16" s="15">
        <f>TIME(0,0,DR!$E16)</f>
        <v>0</v>
      </c>
      <c r="H16" s="15" t="e">
        <f>DR!$F16+DR!$G16</f>
        <v>#REF!</v>
      </c>
      <c r="I16" s="10"/>
      <c r="J16" s="11"/>
      <c r="K16" s="10"/>
    </row>
    <row r="17" spans="2:11" ht="13.5" hidden="1" customHeight="1" thickTop="1" thickBot="1" x14ac:dyDescent="0.3">
      <c r="C17" s="16" t="s">
        <v>480</v>
      </c>
      <c r="E17" s="10">
        <v>0</v>
      </c>
      <c r="F17" s="15" t="e">
        <f t="shared" si="0"/>
        <v>#REF!</v>
      </c>
      <c r="G17" s="15">
        <f>TIME(0,0,DR!$E17)</f>
        <v>0</v>
      </c>
      <c r="H17" s="15" t="e">
        <f>DR!$F17+DR!$G17</f>
        <v>#REF!</v>
      </c>
      <c r="I17" s="10"/>
      <c r="J17" s="11"/>
      <c r="K17" s="10"/>
    </row>
    <row r="18" spans="2:11" ht="13.5" hidden="1" customHeight="1" thickTop="1" thickBot="1" x14ac:dyDescent="0.35">
      <c r="B18" s="19">
        <v>0</v>
      </c>
      <c r="C18" s="11" t="s">
        <v>481</v>
      </c>
      <c r="D18" s="13">
        <v>1.25</v>
      </c>
      <c r="E18" s="13">
        <f>B18*D18</f>
        <v>0</v>
      </c>
      <c r="F18" s="15" t="e">
        <f t="shared" si="0"/>
        <v>#REF!</v>
      </c>
      <c r="G18" s="15">
        <f>TIME(0,0,DR!$E18)</f>
        <v>0</v>
      </c>
      <c r="H18" s="15" t="e">
        <f>DR!$F18+DR!$G18</f>
        <v>#REF!</v>
      </c>
      <c r="I18" s="10"/>
      <c r="J18" s="11"/>
      <c r="K18" s="10"/>
    </row>
    <row r="19" spans="2:11" ht="13.5" hidden="1" customHeight="1" thickTop="1" x14ac:dyDescent="0.25">
      <c r="B19" s="19"/>
      <c r="C19" s="18" t="s">
        <v>482</v>
      </c>
      <c r="E19" s="10">
        <v>0</v>
      </c>
      <c r="F19" s="15" t="e">
        <f t="shared" si="0"/>
        <v>#REF!</v>
      </c>
      <c r="G19" s="15">
        <f>TIME(0,0,DR!$E19)</f>
        <v>0</v>
      </c>
      <c r="H19" s="15" t="e">
        <f>DR!$F19+DR!$G19</f>
        <v>#REF!</v>
      </c>
      <c r="I19" s="10"/>
      <c r="J19" s="11"/>
      <c r="K19" s="10"/>
    </row>
    <row r="20" spans="2:11" ht="13.5" hidden="1" customHeight="1" x14ac:dyDescent="0.25">
      <c r="C20" s="16" t="s">
        <v>483</v>
      </c>
      <c r="E20" s="10">
        <v>0</v>
      </c>
      <c r="F20" s="15" t="e">
        <f t="shared" si="0"/>
        <v>#REF!</v>
      </c>
      <c r="G20" s="15">
        <f>TIME(0,0,DR!$E20)</f>
        <v>0</v>
      </c>
      <c r="H20" s="15" t="e">
        <f>DR!$F20+DR!$G20</f>
        <v>#REF!</v>
      </c>
    </row>
    <row r="21" spans="2:11" ht="13.5" hidden="1" customHeight="1" thickBot="1" x14ac:dyDescent="0.3">
      <c r="C21" s="17" t="s">
        <v>484</v>
      </c>
      <c r="E21" s="10">
        <v>0</v>
      </c>
      <c r="F21" s="15" t="e">
        <f t="shared" si="0"/>
        <v>#REF!</v>
      </c>
      <c r="G21" s="15">
        <f>TIME(0,0,DR!$E21)</f>
        <v>0</v>
      </c>
      <c r="H21" s="15" t="e">
        <f>DR!$F21+DR!$G21</f>
        <v>#REF!</v>
      </c>
    </row>
    <row r="22" spans="2:11" ht="13.5" hidden="1" customHeight="1" thickTop="1" thickBot="1" x14ac:dyDescent="0.35">
      <c r="B22" s="10">
        <v>0</v>
      </c>
      <c r="C22" s="11" t="s">
        <v>485</v>
      </c>
      <c r="D22" s="13">
        <v>1.8</v>
      </c>
      <c r="E22" s="13">
        <f>B22*D22</f>
        <v>0</v>
      </c>
      <c r="F22" s="14" t="e">
        <f t="shared" si="0"/>
        <v>#REF!</v>
      </c>
      <c r="G22" s="15">
        <f>TIME(0,0,DR!$E22)</f>
        <v>0</v>
      </c>
      <c r="H22" s="15" t="e">
        <f>DR!$F22+DR!$G22</f>
        <v>#REF!</v>
      </c>
    </row>
    <row r="23" spans="2:11" ht="13.5" hidden="1" customHeight="1" thickTop="1" thickBot="1" x14ac:dyDescent="0.3">
      <c r="C23" s="16" t="s">
        <v>486</v>
      </c>
      <c r="E23" s="10">
        <v>0</v>
      </c>
      <c r="F23" s="15" t="e">
        <f t="shared" si="0"/>
        <v>#REF!</v>
      </c>
      <c r="G23" s="15">
        <f>TIME(0,0,DR!$E23)</f>
        <v>0</v>
      </c>
      <c r="H23" s="15" t="e">
        <f>DR!$F23+DR!$G23</f>
        <v>#REF!</v>
      </c>
    </row>
    <row r="24" spans="2:11" ht="13.5" hidden="1" customHeight="1" thickTop="1" thickBot="1" x14ac:dyDescent="0.35">
      <c r="B24" s="10">
        <v>0</v>
      </c>
      <c r="C24" s="11" t="s">
        <v>487</v>
      </c>
      <c r="D24" s="13">
        <v>1.25</v>
      </c>
      <c r="E24" s="13">
        <f>B24*D24</f>
        <v>0</v>
      </c>
      <c r="F24" s="15" t="e">
        <f t="shared" si="0"/>
        <v>#REF!</v>
      </c>
      <c r="G24" s="15">
        <f>TIME(0,0,DR!$E24)</f>
        <v>0</v>
      </c>
      <c r="H24" s="15" t="e">
        <f>DR!$F24+DR!$G24</f>
        <v>#REF!</v>
      </c>
    </row>
    <row r="25" spans="2:11" ht="13.5" hidden="1" customHeight="1" thickTop="1" x14ac:dyDescent="0.25">
      <c r="C25" s="18" t="s">
        <v>488</v>
      </c>
      <c r="E25" s="10">
        <v>0</v>
      </c>
      <c r="F25" s="15" t="e">
        <f t="shared" si="0"/>
        <v>#REF!</v>
      </c>
      <c r="G25" s="15">
        <f>TIME(0,0,DR!$E25)</f>
        <v>0</v>
      </c>
      <c r="H25" s="15" t="e">
        <f>DR!$F25+DR!$G25</f>
        <v>#REF!</v>
      </c>
    </row>
    <row r="26" spans="2:11" ht="13.5" hidden="1" customHeight="1" x14ac:dyDescent="0.25">
      <c r="C26" s="18" t="s">
        <v>510</v>
      </c>
      <c r="E26" s="10">
        <v>0</v>
      </c>
      <c r="F26" s="15" t="e">
        <f t="shared" si="0"/>
        <v>#REF!</v>
      </c>
      <c r="G26" s="15">
        <f>TIME(0,0,DR!$E26)</f>
        <v>0</v>
      </c>
      <c r="H26" s="15" t="e">
        <f>DR!$F26+DR!$G26</f>
        <v>#REF!</v>
      </c>
    </row>
    <row r="27" spans="2:11" ht="13.5" hidden="1" customHeight="1" x14ac:dyDescent="0.25">
      <c r="B27" s="19"/>
      <c r="C27" s="16" t="s">
        <v>511</v>
      </c>
      <c r="E27" s="10">
        <v>0</v>
      </c>
      <c r="F27" s="15" t="e">
        <f t="shared" si="0"/>
        <v>#REF!</v>
      </c>
      <c r="G27" s="15">
        <f>TIME(0,0,DR!$E27)</f>
        <v>0</v>
      </c>
      <c r="H27" s="15" t="e">
        <f>DR!$F27+DR!$G27</f>
        <v>#REF!</v>
      </c>
    </row>
    <row r="28" spans="2:11" ht="13.5" hidden="1" customHeight="1" thickBot="1" x14ac:dyDescent="0.3">
      <c r="C28" s="17" t="s">
        <v>512</v>
      </c>
      <c r="E28" s="10">
        <v>0</v>
      </c>
      <c r="F28" s="15" t="e">
        <f t="shared" si="0"/>
        <v>#REF!</v>
      </c>
      <c r="G28" s="15">
        <f>TIME(0,0,DR!$E28)</f>
        <v>0</v>
      </c>
      <c r="H28" s="15" t="e">
        <f>DR!$F28+DR!$G28</f>
        <v>#REF!</v>
      </c>
    </row>
    <row r="29" spans="2:11" ht="13.5" hidden="1" customHeight="1" thickTop="1" thickBot="1" x14ac:dyDescent="0.35">
      <c r="B29" s="10">
        <v>0</v>
      </c>
      <c r="C29" s="11" t="s">
        <v>513</v>
      </c>
      <c r="D29" s="13">
        <v>2</v>
      </c>
      <c r="E29" s="13">
        <f>B29*D29</f>
        <v>0</v>
      </c>
      <c r="F29" s="14" t="e">
        <f t="shared" si="0"/>
        <v>#REF!</v>
      </c>
      <c r="G29" s="15">
        <f>TIME(0,0,DR!$E29)</f>
        <v>0</v>
      </c>
      <c r="H29" s="15" t="e">
        <f>DR!$F29+DR!$G29</f>
        <v>#REF!</v>
      </c>
    </row>
    <row r="30" spans="2:11" ht="13.5" hidden="1" customHeight="1" thickTop="1" x14ac:dyDescent="0.25">
      <c r="C30" s="18" t="s">
        <v>514</v>
      </c>
      <c r="E30" s="10">
        <v>0</v>
      </c>
      <c r="F30" s="15" t="e">
        <f t="shared" si="0"/>
        <v>#REF!</v>
      </c>
      <c r="G30" s="15">
        <f>TIME(0,0,DR!$E30)</f>
        <v>0</v>
      </c>
      <c r="H30" s="15" t="e">
        <f>DR!$F30+DR!$G30</f>
        <v>#REF!</v>
      </c>
    </row>
    <row r="31" spans="2:11" ht="13.8" thickTop="1" x14ac:dyDescent="0.25"/>
    <row r="32" spans="2:11" ht="13.8" thickBot="1" x14ac:dyDescent="0.3"/>
    <row r="33" spans="2:11" ht="21" x14ac:dyDescent="0.4">
      <c r="B33" s="3" t="s">
        <v>503</v>
      </c>
      <c r="C33" s="24" t="s">
        <v>515</v>
      </c>
      <c r="D33" s="4"/>
      <c r="E33" s="5" t="s">
        <v>467</v>
      </c>
      <c r="F33" s="6">
        <v>6.2499999999999995E-3</v>
      </c>
      <c r="G33" s="7"/>
    </row>
    <row r="34" spans="2:11" s="8" customFormat="1" ht="36.75" customHeight="1" thickBot="1" x14ac:dyDescent="0.3">
      <c r="B34" s="8" t="s">
        <v>468</v>
      </c>
      <c r="C34" s="9" t="s">
        <v>469</v>
      </c>
      <c r="D34" s="8" t="s">
        <v>470</v>
      </c>
      <c r="E34" s="8" t="s">
        <v>471</v>
      </c>
      <c r="F34" s="8" t="s">
        <v>467</v>
      </c>
      <c r="G34" s="8" t="s">
        <v>472</v>
      </c>
      <c r="H34" s="8" t="s">
        <v>473</v>
      </c>
    </row>
    <row r="35" spans="2:11" ht="13.5" customHeight="1" thickTop="1" thickBot="1" x14ac:dyDescent="0.35">
      <c r="B35" s="10" t="e">
        <f>'totaal # dlnrs'!C11</f>
        <v>#REF!</v>
      </c>
      <c r="C35" s="26" t="s">
        <v>516</v>
      </c>
      <c r="D35" s="12">
        <v>8</v>
      </c>
      <c r="E35" s="12" t="e">
        <f>B35*D35</f>
        <v>#REF!</v>
      </c>
      <c r="F35" s="14">
        <f>F33</f>
        <v>6.2499999999999995E-3</v>
      </c>
      <c r="G35" s="15" t="e">
        <f>TIME(0,0,DR!$E35)</f>
        <v>#REF!</v>
      </c>
      <c r="H35" s="15" t="e">
        <f>DR!$F35+DR!$G35</f>
        <v>#REF!</v>
      </c>
    </row>
    <row r="36" spans="2:11" ht="13.5" hidden="1" customHeight="1" thickTop="1" x14ac:dyDescent="0.25">
      <c r="C36" s="16" t="s">
        <v>474</v>
      </c>
      <c r="E36" s="10">
        <f t="shared" ref="E36:E46" si="1">B36*D36</f>
        <v>0</v>
      </c>
      <c r="F36" s="15" t="e">
        <f>F35+G35</f>
        <v>#REF!</v>
      </c>
      <c r="G36" s="15">
        <f>TIME(0,0,DR!$E36)</f>
        <v>0</v>
      </c>
      <c r="H36" s="15" t="e">
        <f>DR!$F36+DR!$G36</f>
        <v>#REF!</v>
      </c>
    </row>
    <row r="37" spans="2:11" ht="13.5" hidden="1" customHeight="1" thickTop="1" thickBot="1" x14ac:dyDescent="0.3">
      <c r="B37" s="27">
        <v>1</v>
      </c>
      <c r="C37" s="17" t="s">
        <v>506</v>
      </c>
      <c r="E37" s="10">
        <f t="shared" si="1"/>
        <v>0</v>
      </c>
      <c r="F37" s="15" t="e">
        <f t="shared" ref="F37:F64" si="2">F36+G36</f>
        <v>#REF!</v>
      </c>
      <c r="G37" s="15">
        <f>TIME(0,0,DR!$E37)</f>
        <v>0</v>
      </c>
      <c r="H37" s="15" t="e">
        <f>DR!$F37+DR!$G37</f>
        <v>#REF!</v>
      </c>
    </row>
    <row r="38" spans="2:11" ht="13.5" hidden="1" customHeight="1" thickTop="1" thickBot="1" x14ac:dyDescent="0.35">
      <c r="B38" s="10">
        <f>+'totaal # dlnrs'!C6</f>
        <v>0</v>
      </c>
      <c r="C38" s="26" t="s">
        <v>517</v>
      </c>
      <c r="D38" s="13">
        <v>8</v>
      </c>
      <c r="E38" s="13">
        <f t="shared" si="1"/>
        <v>0</v>
      </c>
      <c r="F38" s="14" t="e">
        <f t="shared" si="2"/>
        <v>#REF!</v>
      </c>
      <c r="G38" s="15">
        <f>TIME(0,0,DR!$E38)</f>
        <v>0</v>
      </c>
      <c r="H38" s="15" t="e">
        <f>DR!$F38+DR!$G38</f>
        <v>#REF!</v>
      </c>
    </row>
    <row r="39" spans="2:11" ht="13.5" hidden="1" customHeight="1" thickTop="1" x14ac:dyDescent="0.3">
      <c r="C39" s="18" t="s">
        <v>508</v>
      </c>
      <c r="E39" s="10">
        <f t="shared" si="1"/>
        <v>0</v>
      </c>
      <c r="F39" s="14" t="e">
        <f t="shared" si="2"/>
        <v>#REF!</v>
      </c>
      <c r="G39" s="15">
        <f>TIME(0,0,DR!$E39)</f>
        <v>0</v>
      </c>
      <c r="H39" s="15" t="e">
        <f>DR!$F39+DR!$G39</f>
        <v>#REF!</v>
      </c>
    </row>
    <row r="40" spans="2:11" ht="13.5" hidden="1" customHeight="1" x14ac:dyDescent="0.3">
      <c r="C40" s="16" t="s">
        <v>475</v>
      </c>
      <c r="E40" s="10">
        <f t="shared" si="1"/>
        <v>0</v>
      </c>
      <c r="F40" s="14" t="e">
        <f t="shared" si="2"/>
        <v>#REF!</v>
      </c>
      <c r="G40" s="15">
        <f>TIME(0,0,DR!$E40)</f>
        <v>0</v>
      </c>
      <c r="H40" s="15" t="e">
        <f>DR!$F40+DR!$G40</f>
        <v>#REF!</v>
      </c>
    </row>
    <row r="41" spans="2:11" ht="13.5" customHeight="1" thickTop="1" thickBot="1" x14ac:dyDescent="0.35">
      <c r="B41" s="27">
        <v>1</v>
      </c>
      <c r="C41" s="17" t="s">
        <v>506</v>
      </c>
      <c r="D41" s="10">
        <v>10</v>
      </c>
      <c r="E41" s="10">
        <f t="shared" si="1"/>
        <v>10</v>
      </c>
      <c r="F41" s="40" t="e">
        <f t="shared" si="2"/>
        <v>#REF!</v>
      </c>
      <c r="G41" s="15">
        <f>TIME(0,0,DR!$E41)</f>
        <v>1.1574074074074073E-4</v>
      </c>
      <c r="H41" s="15" t="e">
        <f>DR!$F41+DR!$G41</f>
        <v>#REF!</v>
      </c>
      <c r="I41" s="10"/>
      <c r="J41" s="11"/>
      <c r="K41" s="10"/>
    </row>
    <row r="42" spans="2:11" ht="13.5" customHeight="1" thickTop="1" thickBot="1" x14ac:dyDescent="0.35">
      <c r="B42" s="10" t="e">
        <f>+'totaal # dlnrs'!C16</f>
        <v>#REF!</v>
      </c>
      <c r="C42" s="11" t="s">
        <v>518</v>
      </c>
      <c r="D42" s="13">
        <v>8</v>
      </c>
      <c r="E42" s="13" t="e">
        <f t="shared" si="1"/>
        <v>#REF!</v>
      </c>
      <c r="F42" s="14" t="e">
        <f t="shared" si="2"/>
        <v>#REF!</v>
      </c>
      <c r="G42" s="15" t="e">
        <f>TIME(0,0,DR!$E42)</f>
        <v>#REF!</v>
      </c>
      <c r="H42" s="15" t="e">
        <f>DR!$F42+DR!$G42</f>
        <v>#REF!</v>
      </c>
      <c r="I42" s="10"/>
      <c r="J42" s="11"/>
      <c r="K42" s="10"/>
    </row>
    <row r="43" spans="2:11" ht="13.5" customHeight="1" thickTop="1" thickBot="1" x14ac:dyDescent="0.35">
      <c r="C43" s="28"/>
      <c r="D43" s="10">
        <v>10</v>
      </c>
      <c r="E43" s="10">
        <f t="shared" si="1"/>
        <v>0</v>
      </c>
      <c r="F43" s="40" t="e">
        <f t="shared" si="2"/>
        <v>#REF!</v>
      </c>
      <c r="G43" s="15">
        <f>TIME(0,0,DR!$E43)</f>
        <v>0</v>
      </c>
      <c r="H43" s="15" t="e">
        <f>DR!$F43+DR!$G43</f>
        <v>#REF!</v>
      </c>
      <c r="I43" s="10"/>
      <c r="J43" s="11"/>
      <c r="K43" s="10"/>
    </row>
    <row r="44" spans="2:11" ht="13.5" customHeight="1" thickTop="1" thickBot="1" x14ac:dyDescent="0.35">
      <c r="B44" s="10" t="e">
        <f>'totaal # dlnrs'!C18</f>
        <v>#REF!</v>
      </c>
      <c r="C44" s="26" t="s">
        <v>524</v>
      </c>
      <c r="D44" s="13">
        <v>8</v>
      </c>
      <c r="E44" s="13" t="e">
        <f t="shared" si="1"/>
        <v>#REF!</v>
      </c>
      <c r="F44" s="14" t="e">
        <f t="shared" si="2"/>
        <v>#REF!</v>
      </c>
      <c r="G44" s="15" t="e">
        <f>TIME(0,0,DR!$E44)</f>
        <v>#REF!</v>
      </c>
      <c r="H44" s="15" t="e">
        <f>DR!$F44+DR!$G44</f>
        <v>#REF!</v>
      </c>
      <c r="I44" s="10"/>
      <c r="J44" s="11"/>
      <c r="K44" s="10"/>
    </row>
    <row r="45" spans="2:11" ht="13.5" hidden="1" customHeight="1" thickTop="1" thickBot="1" x14ac:dyDescent="0.35">
      <c r="C45" s="17"/>
      <c r="E45" s="10">
        <f t="shared" si="1"/>
        <v>0</v>
      </c>
      <c r="F45" s="40" t="e">
        <f t="shared" si="2"/>
        <v>#REF!</v>
      </c>
      <c r="G45" s="15">
        <f>TIME(0,0,DR!$E45)</f>
        <v>0</v>
      </c>
      <c r="H45" s="15" t="e">
        <f>DR!$F45+DR!$G45</f>
        <v>#REF!</v>
      </c>
      <c r="I45" s="10"/>
      <c r="J45" s="11"/>
      <c r="K45" s="10"/>
    </row>
    <row r="46" spans="2:11" ht="22.2" thickTop="1" thickBot="1" x14ac:dyDescent="0.45">
      <c r="C46" s="11"/>
      <c r="D46" s="13"/>
      <c r="E46" s="13">
        <f t="shared" si="1"/>
        <v>0</v>
      </c>
      <c r="F46" s="40" t="e">
        <f t="shared" si="2"/>
        <v>#REF!</v>
      </c>
      <c r="G46" s="15">
        <f>TIME(0,0,DR!$E46)</f>
        <v>0</v>
      </c>
      <c r="H46" s="25" t="e">
        <f>DR!$F46+DR!$G46</f>
        <v>#REF!</v>
      </c>
      <c r="I46" s="10"/>
      <c r="J46" s="11"/>
      <c r="K46" s="10"/>
    </row>
    <row r="47" spans="2:11" ht="13.5" hidden="1" customHeight="1" thickTop="1" x14ac:dyDescent="0.25">
      <c r="C47" s="18" t="s">
        <v>476</v>
      </c>
      <c r="E47" s="10">
        <v>0</v>
      </c>
      <c r="F47" s="15" t="e">
        <f t="shared" si="2"/>
        <v>#REF!</v>
      </c>
      <c r="G47" s="15">
        <f>TIME(0,0,DR!$E47)</f>
        <v>0</v>
      </c>
      <c r="H47" s="15" t="e">
        <f>DR!$F47+DR!$G47</f>
        <v>#REF!</v>
      </c>
      <c r="I47" s="10"/>
      <c r="J47" s="11"/>
      <c r="K47" s="10"/>
    </row>
    <row r="48" spans="2:11" ht="13.5" hidden="1" customHeight="1" x14ac:dyDescent="0.25">
      <c r="C48" s="16" t="s">
        <v>477</v>
      </c>
      <c r="E48" s="10">
        <v>0</v>
      </c>
      <c r="F48" s="15" t="e">
        <f t="shared" si="2"/>
        <v>#REF!</v>
      </c>
      <c r="G48" s="15">
        <f>TIME(0,0,DR!$E48)</f>
        <v>0</v>
      </c>
      <c r="H48" s="15" t="e">
        <f>DR!$F48+DR!$G48</f>
        <v>#REF!</v>
      </c>
      <c r="I48" s="10"/>
      <c r="J48" s="11"/>
      <c r="K48" s="10"/>
    </row>
    <row r="49" spans="2:11" ht="13.5" hidden="1" customHeight="1" thickBot="1" x14ac:dyDescent="0.3">
      <c r="C49" s="17" t="s">
        <v>478</v>
      </c>
      <c r="E49" s="10">
        <v>0</v>
      </c>
      <c r="F49" s="15" t="e">
        <f t="shared" si="2"/>
        <v>#REF!</v>
      </c>
      <c r="G49" s="15">
        <f>TIME(0,0,DR!$E49)</f>
        <v>0</v>
      </c>
      <c r="H49" s="15" t="e">
        <f>DR!$F49+DR!$G49</f>
        <v>#REF!</v>
      </c>
      <c r="I49" s="10"/>
      <c r="J49" s="11"/>
      <c r="K49" s="10"/>
    </row>
    <row r="50" spans="2:11" ht="13.5" hidden="1" customHeight="1" thickTop="1" thickBot="1" x14ac:dyDescent="0.35">
      <c r="B50" s="10">
        <v>0</v>
      </c>
      <c r="C50" s="11" t="s">
        <v>479</v>
      </c>
      <c r="D50" s="13">
        <v>1.8</v>
      </c>
      <c r="E50" s="13">
        <f>B50*D50</f>
        <v>0</v>
      </c>
      <c r="F50" s="14" t="e">
        <f t="shared" si="2"/>
        <v>#REF!</v>
      </c>
      <c r="G50" s="15">
        <f>TIME(0,0,DR!$E50)</f>
        <v>0</v>
      </c>
      <c r="H50" s="15" t="e">
        <f>DR!$F50+DR!$G50</f>
        <v>#REF!</v>
      </c>
      <c r="I50" s="10"/>
      <c r="J50" s="11"/>
      <c r="K50" s="10"/>
    </row>
    <row r="51" spans="2:11" ht="13.5" hidden="1" customHeight="1" thickTop="1" thickBot="1" x14ac:dyDescent="0.3">
      <c r="C51" s="16" t="s">
        <v>480</v>
      </c>
      <c r="E51" s="10">
        <v>0</v>
      </c>
      <c r="F51" s="15" t="e">
        <f t="shared" si="2"/>
        <v>#REF!</v>
      </c>
      <c r="G51" s="15">
        <f>TIME(0,0,DR!$E51)</f>
        <v>0</v>
      </c>
      <c r="H51" s="15" t="e">
        <f>DR!$F51+DR!$G51</f>
        <v>#REF!</v>
      </c>
      <c r="I51" s="10"/>
      <c r="J51" s="11"/>
      <c r="K51" s="10"/>
    </row>
    <row r="52" spans="2:11" ht="13.5" hidden="1" customHeight="1" thickTop="1" thickBot="1" x14ac:dyDescent="0.35">
      <c r="B52" s="19">
        <v>0</v>
      </c>
      <c r="C52" s="11" t="s">
        <v>481</v>
      </c>
      <c r="D52" s="13">
        <v>1.25</v>
      </c>
      <c r="E52" s="13">
        <f>B52*D52</f>
        <v>0</v>
      </c>
      <c r="F52" s="15" t="e">
        <f t="shared" si="2"/>
        <v>#REF!</v>
      </c>
      <c r="G52" s="15">
        <f>TIME(0,0,DR!$E52)</f>
        <v>0</v>
      </c>
      <c r="H52" s="15" t="e">
        <f>DR!$F52+DR!$G52</f>
        <v>#REF!</v>
      </c>
      <c r="I52" s="10"/>
      <c r="J52" s="11"/>
      <c r="K52" s="10"/>
    </row>
    <row r="53" spans="2:11" ht="13.5" hidden="1" customHeight="1" thickTop="1" x14ac:dyDescent="0.25">
      <c r="B53" s="19"/>
      <c r="C53" s="18" t="s">
        <v>482</v>
      </c>
      <c r="E53" s="10">
        <v>0</v>
      </c>
      <c r="F53" s="15" t="e">
        <f t="shared" si="2"/>
        <v>#REF!</v>
      </c>
      <c r="G53" s="15">
        <f>TIME(0,0,DR!$E53)</f>
        <v>0</v>
      </c>
      <c r="H53" s="15" t="e">
        <f>DR!$F53+DR!$G53</f>
        <v>#REF!</v>
      </c>
      <c r="I53" s="10"/>
      <c r="J53" s="11"/>
      <c r="K53" s="10"/>
    </row>
    <row r="54" spans="2:11" ht="13.5" hidden="1" customHeight="1" x14ac:dyDescent="0.25">
      <c r="C54" s="16" t="s">
        <v>483</v>
      </c>
      <c r="E54" s="10">
        <v>0</v>
      </c>
      <c r="F54" s="15" t="e">
        <f t="shared" si="2"/>
        <v>#REF!</v>
      </c>
      <c r="G54" s="15">
        <f>TIME(0,0,DR!$E54)</f>
        <v>0</v>
      </c>
      <c r="H54" s="15" t="e">
        <f>DR!$F54+DR!$G54</f>
        <v>#REF!</v>
      </c>
    </row>
    <row r="55" spans="2:11" ht="13.5" hidden="1" customHeight="1" thickBot="1" x14ac:dyDescent="0.3">
      <c r="C55" s="17" t="s">
        <v>484</v>
      </c>
      <c r="E55" s="10">
        <v>0</v>
      </c>
      <c r="F55" s="15" t="e">
        <f t="shared" si="2"/>
        <v>#REF!</v>
      </c>
      <c r="G55" s="15">
        <f>TIME(0,0,DR!$E55)</f>
        <v>0</v>
      </c>
      <c r="H55" s="15" t="e">
        <f>DR!$F55+DR!$G55</f>
        <v>#REF!</v>
      </c>
    </row>
    <row r="56" spans="2:11" ht="13.5" hidden="1" customHeight="1" thickTop="1" thickBot="1" x14ac:dyDescent="0.35">
      <c r="B56" s="10">
        <v>0</v>
      </c>
      <c r="C56" s="11" t="s">
        <v>485</v>
      </c>
      <c r="D56" s="13">
        <v>1.8</v>
      </c>
      <c r="E56" s="13">
        <f>B56*D56</f>
        <v>0</v>
      </c>
      <c r="F56" s="14" t="e">
        <f t="shared" si="2"/>
        <v>#REF!</v>
      </c>
      <c r="G56" s="15">
        <f>TIME(0,0,DR!$E56)</f>
        <v>0</v>
      </c>
      <c r="H56" s="15" t="e">
        <f>DR!$F56+DR!$G56</f>
        <v>#REF!</v>
      </c>
    </row>
    <row r="57" spans="2:11" ht="13.5" hidden="1" customHeight="1" thickTop="1" thickBot="1" x14ac:dyDescent="0.3">
      <c r="C57" s="16" t="s">
        <v>486</v>
      </c>
      <c r="E57" s="10">
        <v>0</v>
      </c>
      <c r="F57" s="15" t="e">
        <f t="shared" si="2"/>
        <v>#REF!</v>
      </c>
      <c r="G57" s="15">
        <f>TIME(0,0,DR!$E57)</f>
        <v>0</v>
      </c>
      <c r="H57" s="15" t="e">
        <f>DR!$F57+DR!$G57</f>
        <v>#REF!</v>
      </c>
    </row>
    <row r="58" spans="2:11" ht="13.5" hidden="1" customHeight="1" thickTop="1" thickBot="1" x14ac:dyDescent="0.35">
      <c r="B58" s="10">
        <v>0</v>
      </c>
      <c r="C58" s="11" t="s">
        <v>487</v>
      </c>
      <c r="D58" s="13">
        <v>1.25</v>
      </c>
      <c r="E58" s="13">
        <f>B58*D58</f>
        <v>0</v>
      </c>
      <c r="F58" s="15" t="e">
        <f t="shared" si="2"/>
        <v>#REF!</v>
      </c>
      <c r="G58" s="15">
        <f>TIME(0,0,DR!$E58)</f>
        <v>0</v>
      </c>
      <c r="H58" s="15" t="e">
        <f>DR!$F58+DR!$G58</f>
        <v>#REF!</v>
      </c>
    </row>
    <row r="59" spans="2:11" ht="13.5" hidden="1" customHeight="1" thickTop="1" x14ac:dyDescent="0.25">
      <c r="C59" s="18" t="s">
        <v>488</v>
      </c>
      <c r="E59" s="10">
        <v>0</v>
      </c>
      <c r="F59" s="15" t="e">
        <f t="shared" si="2"/>
        <v>#REF!</v>
      </c>
      <c r="G59" s="15">
        <f>TIME(0,0,DR!$E59)</f>
        <v>0</v>
      </c>
      <c r="H59" s="15" t="e">
        <f>DR!$F59+DR!$G59</f>
        <v>#REF!</v>
      </c>
    </row>
    <row r="60" spans="2:11" ht="13.5" hidden="1" customHeight="1" x14ac:dyDescent="0.25">
      <c r="C60" s="18" t="s">
        <v>510</v>
      </c>
      <c r="E60" s="10">
        <v>0</v>
      </c>
      <c r="F60" s="15" t="e">
        <f t="shared" si="2"/>
        <v>#REF!</v>
      </c>
      <c r="G60" s="15">
        <f>TIME(0,0,DR!$E60)</f>
        <v>0</v>
      </c>
      <c r="H60" s="15" t="e">
        <f>DR!$F60+DR!$G60</f>
        <v>#REF!</v>
      </c>
    </row>
    <row r="61" spans="2:11" ht="13.5" hidden="1" customHeight="1" x14ac:dyDescent="0.25">
      <c r="B61" s="19"/>
      <c r="C61" s="16" t="s">
        <v>511</v>
      </c>
      <c r="E61" s="10">
        <v>0</v>
      </c>
      <c r="F61" s="15" t="e">
        <f t="shared" si="2"/>
        <v>#REF!</v>
      </c>
      <c r="G61" s="15">
        <f>TIME(0,0,DR!$E61)</f>
        <v>0</v>
      </c>
      <c r="H61" s="15" t="e">
        <f>DR!$F61+DR!$G61</f>
        <v>#REF!</v>
      </c>
    </row>
    <row r="62" spans="2:11" ht="13.5" hidden="1" customHeight="1" thickBot="1" x14ac:dyDescent="0.3">
      <c r="C62" s="17" t="s">
        <v>512</v>
      </c>
      <c r="E62" s="10">
        <v>0</v>
      </c>
      <c r="F62" s="15" t="e">
        <f t="shared" si="2"/>
        <v>#REF!</v>
      </c>
      <c r="G62" s="15">
        <f>TIME(0,0,DR!$E62)</f>
        <v>0</v>
      </c>
      <c r="H62" s="15" t="e">
        <f>DR!$F62+DR!$G62</f>
        <v>#REF!</v>
      </c>
    </row>
    <row r="63" spans="2:11" ht="13.5" hidden="1" customHeight="1" thickTop="1" thickBot="1" x14ac:dyDescent="0.35">
      <c r="B63" s="10">
        <v>0</v>
      </c>
      <c r="C63" s="11" t="s">
        <v>513</v>
      </c>
      <c r="D63" s="13">
        <v>2</v>
      </c>
      <c r="E63" s="13">
        <f>B63*D63</f>
        <v>0</v>
      </c>
      <c r="F63" s="14" t="e">
        <f t="shared" si="2"/>
        <v>#REF!</v>
      </c>
      <c r="G63" s="15">
        <f>TIME(0,0,DR!$E63)</f>
        <v>0</v>
      </c>
      <c r="H63" s="15" t="e">
        <f>DR!$F63+DR!$G63</f>
        <v>#REF!</v>
      </c>
    </row>
    <row r="64" spans="2:11" ht="13.5" hidden="1" customHeight="1" thickTop="1" x14ac:dyDescent="0.25">
      <c r="C64" s="18" t="s">
        <v>514</v>
      </c>
      <c r="E64" s="10">
        <v>0</v>
      </c>
      <c r="F64" s="15" t="e">
        <f t="shared" si="2"/>
        <v>#REF!</v>
      </c>
      <c r="G64" s="15">
        <f>TIME(0,0,DR!$E64)</f>
        <v>0</v>
      </c>
      <c r="H64" s="15" t="e">
        <f>DR!$F64+DR!$G64</f>
        <v>#REF!</v>
      </c>
    </row>
    <row r="65" spans="2:11" ht="13.8" thickTop="1" x14ac:dyDescent="0.25"/>
    <row r="66" spans="2:11" ht="13.8" thickBot="1" x14ac:dyDescent="0.3"/>
    <row r="67" spans="2:11" ht="21" x14ac:dyDescent="0.4">
      <c r="B67" s="3" t="s">
        <v>503</v>
      </c>
      <c r="C67" s="24" t="s">
        <v>519</v>
      </c>
      <c r="D67" s="4"/>
      <c r="E67" s="5" t="s">
        <v>467</v>
      </c>
      <c r="F67" s="6">
        <v>6.2499999999999995E-3</v>
      </c>
      <c r="G67" s="7"/>
    </row>
    <row r="68" spans="2:11" s="8" customFormat="1" ht="36.75" customHeight="1" thickBot="1" x14ac:dyDescent="0.3">
      <c r="B68" s="8" t="s">
        <v>468</v>
      </c>
      <c r="C68" s="9" t="s">
        <v>469</v>
      </c>
      <c r="D68" s="8" t="s">
        <v>470</v>
      </c>
      <c r="E68" s="8" t="s">
        <v>471</v>
      </c>
      <c r="F68" s="8" t="s">
        <v>467</v>
      </c>
      <c r="G68" s="8" t="s">
        <v>472</v>
      </c>
      <c r="H68" s="8" t="s">
        <v>473</v>
      </c>
    </row>
    <row r="69" spans="2:11" ht="13.5" customHeight="1" thickTop="1" thickBot="1" x14ac:dyDescent="0.35">
      <c r="B69" s="10" t="e">
        <f>'totaal # dlnrs'!C10</f>
        <v>#REF!</v>
      </c>
      <c r="C69" s="26" t="s">
        <v>520</v>
      </c>
      <c r="D69" s="12">
        <v>8</v>
      </c>
      <c r="E69" s="13" t="e">
        <f>B69*D69</f>
        <v>#REF!</v>
      </c>
      <c r="F69" s="14">
        <f>F67</f>
        <v>6.2499999999999995E-3</v>
      </c>
      <c r="G69" s="15" t="e">
        <f>TIME(0,0,DR!$E69)</f>
        <v>#REF!</v>
      </c>
      <c r="H69" s="15" t="e">
        <f>DR!$F69+DR!$G69</f>
        <v>#REF!</v>
      </c>
    </row>
    <row r="70" spans="2:11" ht="13.5" hidden="1" customHeight="1" thickTop="1" x14ac:dyDescent="0.25">
      <c r="C70" s="16" t="s">
        <v>474</v>
      </c>
      <c r="E70" s="10">
        <v>0</v>
      </c>
      <c r="F70" s="15" t="e">
        <f t="shared" ref="F70:F96" si="3">F69+G69</f>
        <v>#REF!</v>
      </c>
      <c r="G70" s="15">
        <f>TIME(0,0,DR!$E70)</f>
        <v>0</v>
      </c>
      <c r="H70" s="15" t="e">
        <f>DR!$F70+DR!$G70</f>
        <v>#REF!</v>
      </c>
    </row>
    <row r="71" spans="2:11" ht="13.5" customHeight="1" thickTop="1" thickBot="1" x14ac:dyDescent="0.3">
      <c r="C71" s="17" t="s">
        <v>506</v>
      </c>
      <c r="E71" s="10">
        <v>8</v>
      </c>
      <c r="F71" s="15" t="e">
        <f t="shared" si="3"/>
        <v>#REF!</v>
      </c>
      <c r="G71" s="15">
        <f>TIME(0,0,DR!$E71)</f>
        <v>9.2592592592592588E-5</v>
      </c>
      <c r="H71" s="15" t="e">
        <f>DR!$F71+DR!$G71</f>
        <v>#REF!</v>
      </c>
    </row>
    <row r="72" spans="2:11" ht="13.5" customHeight="1" thickTop="1" thickBot="1" x14ac:dyDescent="0.35">
      <c r="B72" s="10" t="e">
        <f>'totaal # dlnrs'!C12</f>
        <v>#REF!</v>
      </c>
      <c r="C72" s="26" t="s">
        <v>521</v>
      </c>
      <c r="D72" s="13">
        <v>8</v>
      </c>
      <c r="E72" s="13" t="e">
        <f>B72*D72</f>
        <v>#REF!</v>
      </c>
      <c r="F72" s="14" t="e">
        <f t="shared" si="3"/>
        <v>#REF!</v>
      </c>
      <c r="G72" s="15" t="e">
        <f>TIME(0,0,DR!$E72)</f>
        <v>#REF!</v>
      </c>
      <c r="H72" s="15" t="e">
        <f>DR!$F72+DR!$G72</f>
        <v>#REF!</v>
      </c>
    </row>
    <row r="73" spans="2:11" ht="13.5" hidden="1" customHeight="1" thickTop="1" x14ac:dyDescent="0.25">
      <c r="C73" s="18" t="s">
        <v>508</v>
      </c>
      <c r="E73" s="10">
        <v>0</v>
      </c>
      <c r="F73" s="15" t="e">
        <f t="shared" si="3"/>
        <v>#REF!</v>
      </c>
      <c r="G73" s="15">
        <f>TIME(0,0,DR!$E73)</f>
        <v>0</v>
      </c>
      <c r="H73" s="15" t="e">
        <f>DR!$F73+DR!$G73</f>
        <v>#REF!</v>
      </c>
    </row>
    <row r="74" spans="2:11" ht="13.5" hidden="1" customHeight="1" x14ac:dyDescent="0.25">
      <c r="C74" s="16" t="s">
        <v>475</v>
      </c>
      <c r="E74" s="10">
        <v>0</v>
      </c>
      <c r="F74" s="15" t="e">
        <f t="shared" si="3"/>
        <v>#REF!</v>
      </c>
      <c r="G74" s="15">
        <f>TIME(0,0,DR!$E74)</f>
        <v>0</v>
      </c>
      <c r="H74" s="15" t="e">
        <f>DR!$F74+DR!$G74</f>
        <v>#REF!</v>
      </c>
    </row>
    <row r="75" spans="2:11" ht="13.5" customHeight="1" thickTop="1" thickBot="1" x14ac:dyDescent="0.3">
      <c r="C75" s="17" t="s">
        <v>506</v>
      </c>
      <c r="E75" s="10">
        <v>0</v>
      </c>
      <c r="F75" s="15" t="e">
        <f t="shared" si="3"/>
        <v>#REF!</v>
      </c>
      <c r="G75" s="15">
        <f>TIME(0,0,DR!$E75)</f>
        <v>0</v>
      </c>
      <c r="H75" s="15" t="e">
        <f>DR!$F75+DR!$G75</f>
        <v>#REF!</v>
      </c>
      <c r="I75" s="10"/>
      <c r="J75" s="11"/>
      <c r="K75" s="10"/>
    </row>
    <row r="76" spans="2:11" ht="13.5" customHeight="1" thickTop="1" thickBot="1" x14ac:dyDescent="0.35">
      <c r="B76" s="10" t="e">
        <f>+'totaal # dlnrs'!C17</f>
        <v>#REF!</v>
      </c>
      <c r="C76" s="26" t="s">
        <v>523</v>
      </c>
      <c r="D76" s="13">
        <v>8</v>
      </c>
      <c r="E76" s="13" t="e">
        <f>B76*D76</f>
        <v>#REF!</v>
      </c>
      <c r="F76" s="14" t="e">
        <f>F75+G75</f>
        <v>#REF!</v>
      </c>
      <c r="G76" s="15" t="e">
        <f>TIME(0,0,DR!$E76)</f>
        <v>#REF!</v>
      </c>
      <c r="H76" s="15" t="e">
        <f>DR!$F76+DR!$G76</f>
        <v>#REF!</v>
      </c>
      <c r="I76" s="10"/>
      <c r="J76" s="11"/>
      <c r="K76" s="10"/>
    </row>
    <row r="77" spans="2:11" ht="13.5" customHeight="1" thickTop="1" thickBot="1" x14ac:dyDescent="0.3">
      <c r="B77" s="45"/>
      <c r="C77" s="17"/>
      <c r="E77" s="10">
        <v>0</v>
      </c>
      <c r="F77" s="15" t="e">
        <f t="shared" si="3"/>
        <v>#REF!</v>
      </c>
      <c r="G77" s="15">
        <f>TIME(0,0,DR!$E77)</f>
        <v>0</v>
      </c>
      <c r="H77" s="15" t="e">
        <f>DR!$F77+DR!$G77</f>
        <v>#REF!</v>
      </c>
      <c r="I77" s="10"/>
      <c r="J77" s="11"/>
      <c r="K77" s="10"/>
    </row>
    <row r="78" spans="2:11" ht="22.2" thickTop="1" thickBot="1" x14ac:dyDescent="0.45">
      <c r="C78" s="11"/>
      <c r="D78" s="13"/>
      <c r="E78" s="13">
        <f>B78*D78</f>
        <v>0</v>
      </c>
      <c r="F78" s="15" t="e">
        <f t="shared" si="3"/>
        <v>#REF!</v>
      </c>
      <c r="G78" s="15">
        <f>TIME(0,0,DR!$E78)</f>
        <v>0</v>
      </c>
      <c r="H78" s="25" t="e">
        <f>DR!$F78+DR!$G78</f>
        <v>#REF!</v>
      </c>
      <c r="I78" s="10"/>
      <c r="J78" s="11"/>
      <c r="K78" s="10"/>
    </row>
    <row r="79" spans="2:11" ht="13.5" hidden="1" customHeight="1" thickTop="1" x14ac:dyDescent="0.25">
      <c r="C79" s="18" t="s">
        <v>476</v>
      </c>
      <c r="E79" s="10">
        <v>0</v>
      </c>
      <c r="F79" s="15" t="e">
        <f t="shared" si="3"/>
        <v>#REF!</v>
      </c>
      <c r="G79" s="15">
        <f>TIME(0,0,DR!$E79)</f>
        <v>0</v>
      </c>
      <c r="H79" s="15" t="e">
        <f>DR!$F79+DR!$G79</f>
        <v>#REF!</v>
      </c>
      <c r="I79" s="10"/>
      <c r="J79" s="11"/>
      <c r="K79" s="10"/>
    </row>
    <row r="80" spans="2:11" ht="13.5" hidden="1" customHeight="1" x14ac:dyDescent="0.25">
      <c r="C80" s="16" t="s">
        <v>477</v>
      </c>
      <c r="E80" s="10">
        <v>0</v>
      </c>
      <c r="F80" s="15" t="e">
        <f t="shared" si="3"/>
        <v>#REF!</v>
      </c>
      <c r="G80" s="15">
        <f>TIME(0,0,DR!$E80)</f>
        <v>0</v>
      </c>
      <c r="H80" s="15" t="e">
        <f>DR!$F80+DR!$G80</f>
        <v>#REF!</v>
      </c>
      <c r="I80" s="10"/>
      <c r="J80" s="11"/>
      <c r="K80" s="10"/>
    </row>
    <row r="81" spans="2:11" ht="13.5" hidden="1" customHeight="1" thickBot="1" x14ac:dyDescent="0.3">
      <c r="C81" s="17" t="s">
        <v>478</v>
      </c>
      <c r="E81" s="10">
        <v>0</v>
      </c>
      <c r="F81" s="15" t="e">
        <f t="shared" si="3"/>
        <v>#REF!</v>
      </c>
      <c r="G81" s="15">
        <f>TIME(0,0,DR!$E81)</f>
        <v>0</v>
      </c>
      <c r="H81" s="15" t="e">
        <f>DR!$F81+DR!$G81</f>
        <v>#REF!</v>
      </c>
      <c r="I81" s="10"/>
      <c r="J81" s="11"/>
      <c r="K81" s="10"/>
    </row>
    <row r="82" spans="2:11" ht="13.5" hidden="1" customHeight="1" thickTop="1" thickBot="1" x14ac:dyDescent="0.35">
      <c r="B82" s="10">
        <v>0</v>
      </c>
      <c r="C82" s="11" t="s">
        <v>479</v>
      </c>
      <c r="D82" s="13">
        <v>1.8</v>
      </c>
      <c r="E82" s="13">
        <f>B82*D82</f>
        <v>0</v>
      </c>
      <c r="F82" s="14" t="e">
        <f t="shared" si="3"/>
        <v>#REF!</v>
      </c>
      <c r="G82" s="15">
        <f>TIME(0,0,DR!$E82)</f>
        <v>0</v>
      </c>
      <c r="H82" s="15" t="e">
        <f>DR!$F82+DR!$G82</f>
        <v>#REF!</v>
      </c>
      <c r="I82" s="10"/>
      <c r="J82" s="11"/>
      <c r="K82" s="10"/>
    </row>
    <row r="83" spans="2:11" ht="13.5" hidden="1" customHeight="1" thickTop="1" thickBot="1" x14ac:dyDescent="0.3">
      <c r="C83" s="16" t="s">
        <v>480</v>
      </c>
      <c r="E83" s="10">
        <v>0</v>
      </c>
      <c r="F83" s="15" t="e">
        <f t="shared" si="3"/>
        <v>#REF!</v>
      </c>
      <c r="G83" s="15">
        <f>TIME(0,0,DR!$E83)</f>
        <v>0</v>
      </c>
      <c r="H83" s="15" t="e">
        <f>DR!$F83+DR!$G83</f>
        <v>#REF!</v>
      </c>
      <c r="I83" s="10"/>
      <c r="J83" s="11"/>
      <c r="K83" s="10"/>
    </row>
    <row r="84" spans="2:11" ht="13.5" hidden="1" customHeight="1" thickTop="1" thickBot="1" x14ac:dyDescent="0.35">
      <c r="B84" s="19">
        <v>0</v>
      </c>
      <c r="C84" s="11" t="s">
        <v>481</v>
      </c>
      <c r="D84" s="13">
        <v>1.25</v>
      </c>
      <c r="E84" s="13">
        <f>B84*D84</f>
        <v>0</v>
      </c>
      <c r="F84" s="15" t="e">
        <f t="shared" si="3"/>
        <v>#REF!</v>
      </c>
      <c r="G84" s="15">
        <f>TIME(0,0,DR!$E84)</f>
        <v>0</v>
      </c>
      <c r="H84" s="15" t="e">
        <f>DR!$F84+DR!$G84</f>
        <v>#REF!</v>
      </c>
      <c r="I84" s="10"/>
      <c r="J84" s="11"/>
      <c r="K84" s="10"/>
    </row>
    <row r="85" spans="2:11" ht="13.5" hidden="1" customHeight="1" thickTop="1" x14ac:dyDescent="0.25">
      <c r="B85" s="19"/>
      <c r="C85" s="18" t="s">
        <v>482</v>
      </c>
      <c r="E85" s="10">
        <v>0</v>
      </c>
      <c r="F85" s="15" t="e">
        <f t="shared" si="3"/>
        <v>#REF!</v>
      </c>
      <c r="G85" s="15">
        <f>TIME(0,0,DR!$E85)</f>
        <v>0</v>
      </c>
      <c r="H85" s="15" t="e">
        <f>DR!$F85+DR!$G85</f>
        <v>#REF!</v>
      </c>
      <c r="I85" s="10"/>
      <c r="J85" s="11"/>
      <c r="K85" s="10"/>
    </row>
    <row r="86" spans="2:11" ht="13.5" hidden="1" customHeight="1" x14ac:dyDescent="0.25">
      <c r="C86" s="16" t="s">
        <v>483</v>
      </c>
      <c r="E86" s="10">
        <v>0</v>
      </c>
      <c r="F86" s="15" t="e">
        <f t="shared" si="3"/>
        <v>#REF!</v>
      </c>
      <c r="G86" s="15">
        <f>TIME(0,0,DR!$E86)</f>
        <v>0</v>
      </c>
      <c r="H86" s="15" t="e">
        <f>DR!$F86+DR!$G86</f>
        <v>#REF!</v>
      </c>
    </row>
    <row r="87" spans="2:11" ht="13.5" hidden="1" customHeight="1" thickBot="1" x14ac:dyDescent="0.3">
      <c r="C87" s="17" t="s">
        <v>484</v>
      </c>
      <c r="E87" s="10">
        <v>0</v>
      </c>
      <c r="F87" s="15" t="e">
        <f t="shared" si="3"/>
        <v>#REF!</v>
      </c>
      <c r="G87" s="15">
        <f>TIME(0,0,DR!$E87)</f>
        <v>0</v>
      </c>
      <c r="H87" s="15" t="e">
        <f>DR!$F87+DR!$G87</f>
        <v>#REF!</v>
      </c>
    </row>
    <row r="88" spans="2:11" ht="13.5" hidden="1" customHeight="1" thickTop="1" thickBot="1" x14ac:dyDescent="0.35">
      <c r="B88" s="10">
        <v>0</v>
      </c>
      <c r="C88" s="11" t="s">
        <v>485</v>
      </c>
      <c r="D88" s="13">
        <v>1.8</v>
      </c>
      <c r="E88" s="13">
        <f>B88*D88</f>
        <v>0</v>
      </c>
      <c r="F88" s="14" t="e">
        <f t="shared" si="3"/>
        <v>#REF!</v>
      </c>
      <c r="G88" s="15">
        <f>TIME(0,0,DR!$E88)</f>
        <v>0</v>
      </c>
      <c r="H88" s="15" t="e">
        <f>DR!$F88+DR!$G88</f>
        <v>#REF!</v>
      </c>
    </row>
    <row r="89" spans="2:11" ht="13.5" hidden="1" customHeight="1" thickTop="1" thickBot="1" x14ac:dyDescent="0.3">
      <c r="C89" s="16" t="s">
        <v>486</v>
      </c>
      <c r="E89" s="10">
        <v>0</v>
      </c>
      <c r="F89" s="15" t="e">
        <f t="shared" si="3"/>
        <v>#REF!</v>
      </c>
      <c r="G89" s="15">
        <f>TIME(0,0,DR!$E89)</f>
        <v>0</v>
      </c>
      <c r="H89" s="15" t="e">
        <f>DR!$F89+DR!$G89</f>
        <v>#REF!</v>
      </c>
    </row>
    <row r="90" spans="2:11" ht="13.5" hidden="1" customHeight="1" thickTop="1" thickBot="1" x14ac:dyDescent="0.35">
      <c r="B90" s="10">
        <v>0</v>
      </c>
      <c r="C90" s="11" t="s">
        <v>487</v>
      </c>
      <c r="D90" s="13">
        <v>1.25</v>
      </c>
      <c r="E90" s="13">
        <f>B90*D90</f>
        <v>0</v>
      </c>
      <c r="F90" s="15" t="e">
        <f t="shared" si="3"/>
        <v>#REF!</v>
      </c>
      <c r="G90" s="15">
        <f>TIME(0,0,DR!$E90)</f>
        <v>0</v>
      </c>
      <c r="H90" s="15" t="e">
        <f>DR!$F90+DR!$G90</f>
        <v>#REF!</v>
      </c>
    </row>
    <row r="91" spans="2:11" ht="13.5" hidden="1" customHeight="1" thickTop="1" x14ac:dyDescent="0.25">
      <c r="C91" s="18" t="s">
        <v>488</v>
      </c>
      <c r="E91" s="10">
        <v>0</v>
      </c>
      <c r="F91" s="15" t="e">
        <f t="shared" si="3"/>
        <v>#REF!</v>
      </c>
      <c r="G91" s="15">
        <f>TIME(0,0,DR!$E91)</f>
        <v>0</v>
      </c>
      <c r="H91" s="15" t="e">
        <f>DR!$F91+DR!$G91</f>
        <v>#REF!</v>
      </c>
    </row>
    <row r="92" spans="2:11" ht="13.5" hidden="1" customHeight="1" x14ac:dyDescent="0.25">
      <c r="C92" s="18" t="s">
        <v>510</v>
      </c>
      <c r="E92" s="10">
        <v>0</v>
      </c>
      <c r="F92" s="15" t="e">
        <f t="shared" si="3"/>
        <v>#REF!</v>
      </c>
      <c r="G92" s="15">
        <f>TIME(0,0,DR!$E92)</f>
        <v>0</v>
      </c>
      <c r="H92" s="15" t="e">
        <f>DR!$F92+DR!$G92</f>
        <v>#REF!</v>
      </c>
    </row>
    <row r="93" spans="2:11" ht="13.5" hidden="1" customHeight="1" x14ac:dyDescent="0.25">
      <c r="B93" s="19"/>
      <c r="C93" s="16" t="s">
        <v>511</v>
      </c>
      <c r="E93" s="10">
        <v>0</v>
      </c>
      <c r="F93" s="15" t="e">
        <f t="shared" si="3"/>
        <v>#REF!</v>
      </c>
      <c r="G93" s="15">
        <f>TIME(0,0,DR!$E93)</f>
        <v>0</v>
      </c>
      <c r="H93" s="15" t="e">
        <f>DR!$F93+DR!$G93</f>
        <v>#REF!</v>
      </c>
    </row>
    <row r="94" spans="2:11" ht="13.5" hidden="1" customHeight="1" thickBot="1" x14ac:dyDescent="0.3">
      <c r="C94" s="17" t="s">
        <v>512</v>
      </c>
      <c r="E94" s="10">
        <v>0</v>
      </c>
      <c r="F94" s="15" t="e">
        <f t="shared" si="3"/>
        <v>#REF!</v>
      </c>
      <c r="G94" s="15">
        <f>TIME(0,0,DR!$E94)</f>
        <v>0</v>
      </c>
      <c r="H94" s="15" t="e">
        <f>DR!$F94+DR!$G94</f>
        <v>#REF!</v>
      </c>
    </row>
    <row r="95" spans="2:11" ht="13.5" hidden="1" customHeight="1" thickTop="1" thickBot="1" x14ac:dyDescent="0.35">
      <c r="B95" s="10">
        <v>0</v>
      </c>
      <c r="C95" s="11" t="s">
        <v>513</v>
      </c>
      <c r="D95" s="13">
        <v>2</v>
      </c>
      <c r="E95" s="13">
        <f>B95*D95</f>
        <v>0</v>
      </c>
      <c r="F95" s="14" t="e">
        <f t="shared" si="3"/>
        <v>#REF!</v>
      </c>
      <c r="G95" s="15">
        <f>TIME(0,0,DR!$E95)</f>
        <v>0</v>
      </c>
      <c r="H95" s="15" t="e">
        <f>DR!$F95+DR!$G95</f>
        <v>#REF!</v>
      </c>
    </row>
    <row r="96" spans="2:11" ht="13.5" hidden="1" customHeight="1" thickTop="1" x14ac:dyDescent="0.25">
      <c r="C96" s="18" t="s">
        <v>514</v>
      </c>
      <c r="E96" s="10">
        <v>0</v>
      </c>
      <c r="F96" s="15" t="e">
        <f t="shared" si="3"/>
        <v>#REF!</v>
      </c>
      <c r="G96" s="15">
        <f>TIME(0,0,DR!$E96)</f>
        <v>0</v>
      </c>
      <c r="H96" s="15" t="e">
        <f>DR!$F96+DR!$G96</f>
        <v>#REF!</v>
      </c>
    </row>
    <row r="97" spans="2:11" ht="13.8" thickTop="1" x14ac:dyDescent="0.25"/>
    <row r="98" spans="2:11" ht="13.8" thickBot="1" x14ac:dyDescent="0.3"/>
    <row r="99" spans="2:11" ht="21" x14ac:dyDescent="0.4">
      <c r="B99" s="3" t="s">
        <v>503</v>
      </c>
      <c r="C99" s="24" t="s">
        <v>522</v>
      </c>
      <c r="D99" s="4"/>
      <c r="E99" s="5" t="s">
        <v>467</v>
      </c>
      <c r="F99" s="6">
        <v>6.2499999999999995E-3</v>
      </c>
      <c r="G99" s="7"/>
    </row>
    <row r="100" spans="2:11" s="8" customFormat="1" ht="36.75" customHeight="1" thickBot="1" x14ac:dyDescent="0.3">
      <c r="B100" s="8" t="s">
        <v>468</v>
      </c>
      <c r="C100" s="9" t="s">
        <v>469</v>
      </c>
      <c r="D100" s="8" t="s">
        <v>470</v>
      </c>
      <c r="E100" s="8" t="s">
        <v>471</v>
      </c>
      <c r="F100" s="8" t="s">
        <v>467</v>
      </c>
      <c r="G100" s="8" t="s">
        <v>472</v>
      </c>
      <c r="H100" s="8" t="s">
        <v>473</v>
      </c>
    </row>
    <row r="101" spans="2:11" ht="13.5" customHeight="1" thickTop="1" thickBot="1" x14ac:dyDescent="0.35">
      <c r="B101" s="10" t="e">
        <f>'totaal # dlnrs'!C12</f>
        <v>#REF!</v>
      </c>
      <c r="C101" s="26" t="s">
        <v>521</v>
      </c>
      <c r="D101" s="12">
        <v>8</v>
      </c>
      <c r="E101" s="13" t="e">
        <f>B101*D101</f>
        <v>#REF!</v>
      </c>
      <c r="F101" s="14">
        <f>F99</f>
        <v>6.2499999999999995E-3</v>
      </c>
      <c r="G101" s="15" t="e">
        <f>TIME(0,0,DR!$E101)</f>
        <v>#REF!</v>
      </c>
      <c r="H101" s="15" t="e">
        <f>DR!$F101+DR!$G101</f>
        <v>#REF!</v>
      </c>
    </row>
    <row r="102" spans="2:11" ht="13.5" hidden="1" customHeight="1" thickTop="1" x14ac:dyDescent="0.25">
      <c r="C102" s="16" t="s">
        <v>474</v>
      </c>
      <c r="E102" s="10">
        <v>0</v>
      </c>
      <c r="F102" s="15" t="e">
        <f t="shared" ref="F102:F110" si="4">F101+G101</f>
        <v>#REF!</v>
      </c>
      <c r="G102" s="15">
        <f>TIME(0,0,DR!$E102)</f>
        <v>0</v>
      </c>
      <c r="H102" s="15" t="e">
        <f>DR!$F102+DR!$G102</f>
        <v>#REF!</v>
      </c>
    </row>
    <row r="103" spans="2:11" ht="13.5" customHeight="1" thickTop="1" thickBot="1" x14ac:dyDescent="0.3">
      <c r="C103" s="17" t="s">
        <v>506</v>
      </c>
      <c r="E103" s="10">
        <v>8</v>
      </c>
      <c r="F103" s="15" t="e">
        <f t="shared" si="4"/>
        <v>#REF!</v>
      </c>
      <c r="G103" s="15">
        <f>TIME(0,0,DR!$E103)</f>
        <v>9.2592592592592588E-5</v>
      </c>
      <c r="H103" s="15" t="e">
        <f>DR!$F103+DR!$G103</f>
        <v>#REF!</v>
      </c>
    </row>
    <row r="104" spans="2:11" ht="13.5" customHeight="1" thickTop="1" thickBot="1" x14ac:dyDescent="0.35">
      <c r="B104" s="10" t="e">
        <f>+'totaal # dlnrs'!C14</f>
        <v>#REF!</v>
      </c>
      <c r="C104" s="26" t="s">
        <v>523</v>
      </c>
      <c r="D104" s="13">
        <v>8</v>
      </c>
      <c r="E104" s="13" t="e">
        <f>B104*D104</f>
        <v>#REF!</v>
      </c>
      <c r="F104" s="14" t="e">
        <f t="shared" si="4"/>
        <v>#REF!</v>
      </c>
      <c r="G104" s="15" t="e">
        <f>TIME(0,0,DR!$E104)</f>
        <v>#REF!</v>
      </c>
      <c r="H104" s="15" t="e">
        <f>DR!$F104+DR!$G104</f>
        <v>#REF!</v>
      </c>
    </row>
    <row r="105" spans="2:11" ht="13.5" hidden="1" customHeight="1" thickTop="1" x14ac:dyDescent="0.25">
      <c r="C105" s="18" t="s">
        <v>508</v>
      </c>
      <c r="E105" s="10">
        <v>0</v>
      </c>
      <c r="F105" s="15" t="e">
        <f t="shared" si="4"/>
        <v>#REF!</v>
      </c>
      <c r="G105" s="15">
        <f>TIME(0,0,DR!$E105)</f>
        <v>0</v>
      </c>
      <c r="H105" s="15" t="e">
        <f>DR!$F105+DR!$G105</f>
        <v>#REF!</v>
      </c>
    </row>
    <row r="106" spans="2:11" ht="13.5" hidden="1" customHeight="1" x14ac:dyDescent="0.25">
      <c r="C106" s="16" t="s">
        <v>475</v>
      </c>
      <c r="E106" s="10">
        <v>0</v>
      </c>
      <c r="F106" s="15" t="e">
        <f t="shared" si="4"/>
        <v>#REF!</v>
      </c>
      <c r="G106" s="15">
        <f>TIME(0,0,DR!$E106)</f>
        <v>0</v>
      </c>
      <c r="H106" s="15" t="e">
        <f>DR!$F106+DR!$G106</f>
        <v>#REF!</v>
      </c>
    </row>
    <row r="107" spans="2:11" ht="13.5" customHeight="1" thickTop="1" thickBot="1" x14ac:dyDescent="0.3">
      <c r="C107" s="17" t="s">
        <v>506</v>
      </c>
      <c r="E107" s="10">
        <v>0</v>
      </c>
      <c r="F107" s="15" t="e">
        <f t="shared" si="4"/>
        <v>#REF!</v>
      </c>
      <c r="G107" s="15">
        <f>TIME(0,0,DR!$E107)</f>
        <v>0</v>
      </c>
      <c r="H107" s="15" t="e">
        <f>DR!$F107+DR!$G107</f>
        <v>#REF!</v>
      </c>
      <c r="I107" s="10"/>
      <c r="J107" s="11"/>
      <c r="K107" s="10"/>
    </row>
    <row r="108" spans="2:11" ht="13.5" customHeight="1" thickTop="1" thickBot="1" x14ac:dyDescent="0.35">
      <c r="B108" s="10" t="e">
        <f>'totaal # dlnrs'!C15</f>
        <v>#REF!</v>
      </c>
      <c r="C108" s="26" t="s">
        <v>524</v>
      </c>
      <c r="D108" s="13">
        <v>8</v>
      </c>
      <c r="E108" s="13" t="e">
        <f>B108*D108</f>
        <v>#REF!</v>
      </c>
      <c r="F108" s="14" t="e">
        <f t="shared" si="4"/>
        <v>#REF!</v>
      </c>
      <c r="G108" s="15" t="e">
        <f>TIME(0,0,DR!$E108)</f>
        <v>#REF!</v>
      </c>
      <c r="H108" s="15" t="e">
        <f>DR!$F108+DR!$G108</f>
        <v>#REF!</v>
      </c>
      <c r="I108" s="10"/>
      <c r="J108" s="11"/>
      <c r="K108" s="10"/>
    </row>
    <row r="109" spans="2:11" ht="13.5" customHeight="1" thickTop="1" thickBot="1" x14ac:dyDescent="0.3">
      <c r="C109" s="17"/>
      <c r="E109" s="10">
        <v>0</v>
      </c>
      <c r="F109" s="15" t="e">
        <f t="shared" si="4"/>
        <v>#REF!</v>
      </c>
      <c r="G109" s="15">
        <f>TIME(0,0,DR!$E109)</f>
        <v>0</v>
      </c>
      <c r="H109" s="15" t="e">
        <f>DR!$F109+DR!$G109</f>
        <v>#REF!</v>
      </c>
      <c r="I109" s="10"/>
      <c r="J109" s="11"/>
      <c r="K109" s="10"/>
    </row>
    <row r="110" spans="2:11" ht="22.2" thickTop="1" thickBot="1" x14ac:dyDescent="0.45">
      <c r="C110" s="11"/>
      <c r="D110" s="13"/>
      <c r="E110" s="13">
        <f>B110*D110</f>
        <v>0</v>
      </c>
      <c r="F110" s="15" t="e">
        <f t="shared" si="4"/>
        <v>#REF!</v>
      </c>
      <c r="G110" s="15">
        <f>TIME(0,0,DR!$E110)</f>
        <v>0</v>
      </c>
      <c r="H110" s="25" t="e">
        <f>DR!$F110+DR!$G110</f>
        <v>#REF!</v>
      </c>
      <c r="I110" s="10"/>
      <c r="J110" s="11"/>
      <c r="K110" s="10"/>
    </row>
    <row r="111" spans="2:11" ht="13.8" thickTop="1" x14ac:dyDescent="0.25"/>
  </sheetData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I173"/>
  <sheetViews>
    <sheetView workbookViewId="0"/>
  </sheetViews>
  <sheetFormatPr defaultRowHeight="13.2" x14ac:dyDescent="0.25"/>
  <cols>
    <col min="1" max="1" width="2.88671875" style="2" bestFit="1" customWidth="1"/>
    <col min="2" max="2" width="7.88671875" style="2" customWidth="1"/>
    <col min="3" max="3" width="38.6640625" style="2" customWidth="1"/>
    <col min="4" max="4" width="23.33203125" style="2" customWidth="1"/>
    <col min="5" max="5" width="11.33203125" style="2" customWidth="1"/>
    <col min="6" max="6" width="32.44140625" style="2" customWidth="1"/>
    <col min="7" max="7" width="10.88671875" style="2" customWidth="1"/>
    <col min="8" max="8" width="6.5546875" style="2" bestFit="1" customWidth="1"/>
    <col min="9" max="9" width="10.5546875" style="2" customWidth="1"/>
    <col min="10" max="10" width="10.5546875" customWidth="1"/>
  </cols>
  <sheetData>
    <row r="5" spans="1:9" ht="13.8" thickBot="1" x14ac:dyDescent="0.3"/>
    <row r="6" spans="1:9" ht="16.2" thickBot="1" x14ac:dyDescent="0.3">
      <c r="A6" s="77" t="s">
        <v>536</v>
      </c>
      <c r="B6" s="77"/>
      <c r="C6" s="77"/>
      <c r="D6" s="77"/>
      <c r="E6" s="77"/>
      <c r="F6" s="77"/>
      <c r="G6" s="77"/>
      <c r="I6" s="34">
        <v>1</v>
      </c>
    </row>
    <row r="7" spans="1:9" ht="13.8" thickBot="1" x14ac:dyDescent="0.3">
      <c r="A7" s="41"/>
      <c r="B7" s="1"/>
      <c r="C7" s="41" t="s">
        <v>0</v>
      </c>
      <c r="D7" s="1"/>
      <c r="E7" s="1"/>
      <c r="F7" s="1"/>
      <c r="G7" s="1"/>
    </row>
    <row r="8" spans="1:9" ht="12.75" customHeight="1" x14ac:dyDescent="0.25">
      <c r="A8" s="42" t="s">
        <v>1</v>
      </c>
      <c r="C8" s="42" t="s">
        <v>2</v>
      </c>
      <c r="D8" s="42" t="s">
        <v>3</v>
      </c>
      <c r="E8" s="42" t="s">
        <v>4</v>
      </c>
      <c r="F8" s="42" t="s">
        <v>5</v>
      </c>
      <c r="G8" s="42"/>
      <c r="H8" s="2" t="s">
        <v>302</v>
      </c>
      <c r="I8" s="31" t="s">
        <v>526</v>
      </c>
    </row>
    <row r="9" spans="1:9" ht="12.75" customHeight="1" thickBot="1" x14ac:dyDescent="0.3">
      <c r="A9" s="47">
        <v>1</v>
      </c>
      <c r="B9" s="48"/>
      <c r="C9" s="47" t="s">
        <v>537</v>
      </c>
      <c r="D9" s="47" t="s">
        <v>188</v>
      </c>
      <c r="E9" s="47">
        <v>100034971</v>
      </c>
      <c r="F9" s="47"/>
      <c r="G9" s="43"/>
      <c r="H9" s="2">
        <v>30</v>
      </c>
      <c r="I9" s="29"/>
    </row>
    <row r="10" spans="1:9" ht="12.75" customHeight="1" x14ac:dyDescent="0.25">
      <c r="A10" s="44"/>
      <c r="C10" s="44"/>
      <c r="D10" s="44"/>
      <c r="E10" s="44"/>
      <c r="F10" s="44"/>
      <c r="G10" s="44"/>
      <c r="I10" s="29"/>
    </row>
    <row r="11" spans="1:9" ht="12.75" customHeight="1" x14ac:dyDescent="0.25">
      <c r="I11" s="29"/>
    </row>
    <row r="12" spans="1:9" ht="12.75" customHeight="1" x14ac:dyDescent="0.25">
      <c r="I12" s="29"/>
    </row>
    <row r="13" spans="1:9" ht="12.75" customHeight="1" x14ac:dyDescent="0.25">
      <c r="I13" s="29"/>
    </row>
    <row r="14" spans="1:9" ht="12.75" customHeight="1" x14ac:dyDescent="0.25">
      <c r="I14" s="29"/>
    </row>
    <row r="15" spans="1:9" ht="12.75" customHeight="1" x14ac:dyDescent="0.25">
      <c r="I15" s="29"/>
    </row>
    <row r="16" spans="1:9" ht="12.75" customHeight="1" x14ac:dyDescent="0.25">
      <c r="I16" s="29"/>
    </row>
    <row r="17" spans="9:9" ht="12.75" customHeight="1" x14ac:dyDescent="0.25">
      <c r="I17" s="29"/>
    </row>
    <row r="18" spans="9:9" ht="12.75" customHeight="1" x14ac:dyDescent="0.25">
      <c r="I18" s="29"/>
    </row>
    <row r="19" spans="9:9" ht="12.75" customHeight="1" x14ac:dyDescent="0.25">
      <c r="I19" s="29"/>
    </row>
    <row r="20" spans="9:9" ht="12.75" customHeight="1" thickBot="1" x14ac:dyDescent="0.3">
      <c r="I20" s="30"/>
    </row>
    <row r="21" spans="9:9" ht="12.75" customHeight="1" x14ac:dyDescent="0.25"/>
    <row r="22" spans="9:9" ht="12.75" customHeight="1" x14ac:dyDescent="0.25"/>
    <row r="23" spans="9:9" ht="12.75" customHeight="1" x14ac:dyDescent="0.25"/>
    <row r="24" spans="9:9" ht="12.75" customHeight="1" x14ac:dyDescent="0.25"/>
    <row r="25" spans="9:9" ht="12.75" customHeight="1" x14ac:dyDescent="0.25"/>
    <row r="26" spans="9:9" ht="12.75" customHeight="1" x14ac:dyDescent="0.25"/>
    <row r="27" spans="9:9" ht="12.75" customHeight="1" x14ac:dyDescent="0.25"/>
    <row r="28" spans="9:9" ht="12.75" customHeight="1" x14ac:dyDescent="0.25"/>
    <row r="29" spans="9:9" ht="12.75" customHeight="1" x14ac:dyDescent="0.25"/>
    <row r="30" spans="9:9" ht="12.75" customHeight="1" x14ac:dyDescent="0.25"/>
    <row r="31" spans="9:9" ht="12.75" customHeight="1" x14ac:dyDescent="0.25"/>
    <row r="32" spans="9:9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</sheetData>
  <mergeCells count="1">
    <mergeCell ref="A6:G6"/>
  </mergeCells>
  <pageMargins left="0.39370078740157483" right="0.39370078740157483" top="0.39370078740157483" bottom="0.720220472440945" header="0.39370078740157483" footer="0.39370078740157483"/>
  <pageSetup paperSize="9" orientation="portrait" horizontalDpi="0" verticalDpi="0"/>
  <headerFooter alignWithMargins="0">
    <oddFooter xml:space="preserve">&amp;L&amp;"Verdana"&amp;8 Pag. 1/10 &amp;C&amp;R&amp;"Verdana"&amp;8 29/08/2021 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73"/>
  <sheetViews>
    <sheetView workbookViewId="0">
      <selection activeCell="A9" sqref="A9:J12"/>
    </sheetView>
  </sheetViews>
  <sheetFormatPr defaultRowHeight="13.2" x14ac:dyDescent="0.25"/>
  <cols>
    <col min="1" max="1" width="2.88671875" style="2" bestFit="1" customWidth="1"/>
    <col min="2" max="2" width="7.88671875" style="2" customWidth="1"/>
    <col min="3" max="3" width="36.109375" style="2" customWidth="1"/>
    <col min="4" max="4" width="23.33203125" style="2" customWidth="1"/>
    <col min="5" max="5" width="11.33203125" style="2" customWidth="1"/>
    <col min="6" max="6" width="24.33203125" style="2" customWidth="1"/>
    <col min="7" max="7" width="4.109375" style="2" customWidth="1"/>
    <col min="8" max="8" width="6.5546875" style="2" bestFit="1" customWidth="1"/>
    <col min="9" max="9" width="4.6640625" bestFit="1" customWidth="1"/>
    <col min="10" max="10" width="3.109375" bestFit="1" customWidth="1"/>
  </cols>
  <sheetData>
    <row r="1" spans="1:10" x14ac:dyDescent="0.25">
      <c r="A1" s="2">
        <v>8</v>
      </c>
    </row>
    <row r="6" spans="1:10" x14ac:dyDescent="0.25">
      <c r="A6" s="77" t="s">
        <v>536</v>
      </c>
      <c r="B6" s="77"/>
      <c r="C6" s="77"/>
      <c r="D6" s="77"/>
      <c r="E6" s="77"/>
      <c r="F6" s="77"/>
      <c r="G6" s="77"/>
    </row>
    <row r="7" spans="1:10" x14ac:dyDescent="0.25">
      <c r="A7" s="41"/>
      <c r="B7" s="1"/>
      <c r="C7" s="41" t="s">
        <v>7</v>
      </c>
      <c r="D7" s="1"/>
      <c r="E7" s="1"/>
      <c r="F7" s="1"/>
      <c r="G7" s="1"/>
    </row>
    <row r="8" spans="1:10" ht="12.75" customHeight="1" x14ac:dyDescent="0.25">
      <c r="A8" s="42" t="s">
        <v>1</v>
      </c>
      <c r="C8" s="42" t="s">
        <v>2</v>
      </c>
      <c r="D8" s="42" t="s">
        <v>3</v>
      </c>
      <c r="E8" s="42" t="s">
        <v>4</v>
      </c>
      <c r="F8" s="42" t="s">
        <v>5</v>
      </c>
      <c r="G8" s="42"/>
      <c r="H8" s="2" t="s">
        <v>302</v>
      </c>
      <c r="I8" s="42" t="s">
        <v>799</v>
      </c>
      <c r="J8" s="42" t="s">
        <v>800</v>
      </c>
    </row>
    <row r="9" spans="1:10" s="53" customFormat="1" ht="12.75" customHeight="1" x14ac:dyDescent="0.25">
      <c r="A9" s="65">
        <v>1</v>
      </c>
      <c r="B9" s="66"/>
      <c r="C9" s="65" t="s">
        <v>26</v>
      </c>
      <c r="D9" s="65" t="s">
        <v>27</v>
      </c>
      <c r="E9" s="65">
        <v>100039293</v>
      </c>
      <c r="F9" s="65" t="s">
        <v>28</v>
      </c>
      <c r="G9" s="65"/>
      <c r="H9" s="66">
        <v>46</v>
      </c>
      <c r="I9" s="67">
        <v>20</v>
      </c>
      <c r="J9" s="68">
        <f t="shared" ref="J9:J17" si="0">H9+I9</f>
        <v>66</v>
      </c>
    </row>
    <row r="10" spans="1:10" s="53" customFormat="1" ht="12.75" customHeight="1" x14ac:dyDescent="0.25">
      <c r="A10" s="65">
        <v>2</v>
      </c>
      <c r="B10" s="66"/>
      <c r="C10" s="65" t="s">
        <v>539</v>
      </c>
      <c r="D10" s="65" t="s">
        <v>141</v>
      </c>
      <c r="E10" s="65">
        <v>100034183</v>
      </c>
      <c r="F10" s="65" t="s">
        <v>540</v>
      </c>
      <c r="G10" s="65"/>
      <c r="H10" s="66">
        <v>38</v>
      </c>
      <c r="I10" s="67">
        <v>15</v>
      </c>
      <c r="J10" s="68">
        <f t="shared" si="0"/>
        <v>53</v>
      </c>
    </row>
    <row r="11" spans="1:10" s="53" customFormat="1" ht="12.75" customHeight="1" x14ac:dyDescent="0.25">
      <c r="A11" s="65">
        <v>3</v>
      </c>
      <c r="B11" s="66"/>
      <c r="C11" s="65" t="s">
        <v>36</v>
      </c>
      <c r="D11" s="65" t="s">
        <v>37</v>
      </c>
      <c r="E11" s="65">
        <v>100016185</v>
      </c>
      <c r="F11" s="65" t="s">
        <v>38</v>
      </c>
      <c r="G11" s="65"/>
      <c r="H11" s="66">
        <v>44</v>
      </c>
      <c r="I11" s="67">
        <v>6</v>
      </c>
      <c r="J11" s="68">
        <f t="shared" si="0"/>
        <v>50</v>
      </c>
    </row>
    <row r="12" spans="1:10" s="53" customFormat="1" ht="12.75" customHeight="1" x14ac:dyDescent="0.25">
      <c r="A12" s="65">
        <v>4</v>
      </c>
      <c r="B12" s="66"/>
      <c r="C12" s="65" t="s">
        <v>10</v>
      </c>
      <c r="D12" s="65" t="s">
        <v>11</v>
      </c>
      <c r="E12" s="65">
        <v>100022259</v>
      </c>
      <c r="F12" s="65" t="s">
        <v>12</v>
      </c>
      <c r="G12" s="65"/>
      <c r="H12" s="66">
        <v>43</v>
      </c>
      <c r="I12" s="67">
        <v>5</v>
      </c>
      <c r="J12" s="68">
        <f t="shared" si="0"/>
        <v>48</v>
      </c>
    </row>
    <row r="13" spans="1:10" s="53" customFormat="1" ht="12.75" customHeight="1" x14ac:dyDescent="0.25">
      <c r="A13" s="51">
        <v>5</v>
      </c>
      <c r="B13" s="52"/>
      <c r="C13" s="51" t="s">
        <v>17</v>
      </c>
      <c r="D13" s="51" t="s">
        <v>18</v>
      </c>
      <c r="E13" s="51">
        <v>100036055</v>
      </c>
      <c r="F13" s="51" t="s">
        <v>19</v>
      </c>
      <c r="G13" s="51"/>
      <c r="H13" s="52">
        <v>34</v>
      </c>
      <c r="I13" s="58">
        <v>11</v>
      </c>
      <c r="J13" s="53">
        <f t="shared" si="0"/>
        <v>45</v>
      </c>
    </row>
    <row r="14" spans="1:10" s="53" customFormat="1" ht="12.75" customHeight="1" x14ac:dyDescent="0.25">
      <c r="A14" s="51">
        <v>6</v>
      </c>
      <c r="B14" s="52"/>
      <c r="C14" s="51" t="s">
        <v>13</v>
      </c>
      <c r="D14" s="51" t="s">
        <v>9</v>
      </c>
      <c r="E14" s="51">
        <v>15330848</v>
      </c>
      <c r="F14" s="51" t="s">
        <v>14</v>
      </c>
      <c r="G14" s="51"/>
      <c r="H14" s="52">
        <v>32</v>
      </c>
      <c r="I14" s="58">
        <v>8</v>
      </c>
      <c r="J14" s="58">
        <f t="shared" si="0"/>
        <v>40</v>
      </c>
    </row>
    <row r="15" spans="1:10" s="53" customFormat="1" ht="12.75" customHeight="1" x14ac:dyDescent="0.25">
      <c r="A15" s="51">
        <v>7</v>
      </c>
      <c r="B15" s="52"/>
      <c r="C15" s="51" t="s">
        <v>44</v>
      </c>
      <c r="D15" s="51" t="s">
        <v>45</v>
      </c>
      <c r="E15" s="51">
        <v>100005255</v>
      </c>
      <c r="F15" s="51" t="s">
        <v>46</v>
      </c>
      <c r="G15" s="51"/>
      <c r="H15" s="52">
        <v>10</v>
      </c>
      <c r="I15" s="58"/>
      <c r="J15" s="58">
        <f t="shared" si="0"/>
        <v>10</v>
      </c>
    </row>
    <row r="16" spans="1:10" s="53" customFormat="1" ht="12.75" customHeight="1" x14ac:dyDescent="0.25">
      <c r="A16" s="51">
        <v>8</v>
      </c>
      <c r="B16" s="52"/>
      <c r="C16" s="51" t="s">
        <v>21</v>
      </c>
      <c r="D16" s="51" t="s">
        <v>22</v>
      </c>
      <c r="E16" s="51">
        <v>15315387</v>
      </c>
      <c r="F16" s="51" t="s">
        <v>23</v>
      </c>
      <c r="G16" s="51"/>
      <c r="H16" s="52">
        <v>7</v>
      </c>
      <c r="I16" s="58"/>
      <c r="J16" s="58">
        <f t="shared" si="0"/>
        <v>7</v>
      </c>
    </row>
    <row r="17" spans="1:10" s="53" customFormat="1" ht="12.75" customHeight="1" x14ac:dyDescent="0.25">
      <c r="A17" s="51">
        <v>9</v>
      </c>
      <c r="B17" s="52"/>
      <c r="C17" s="51" t="s">
        <v>30</v>
      </c>
      <c r="D17" s="51" t="s">
        <v>31</v>
      </c>
      <c r="E17" s="51">
        <v>100028321</v>
      </c>
      <c r="F17" s="51" t="s">
        <v>32</v>
      </c>
      <c r="G17" s="51"/>
      <c r="H17" s="52">
        <v>5</v>
      </c>
      <c r="I17" s="58"/>
      <c r="J17" s="58">
        <f t="shared" si="0"/>
        <v>5</v>
      </c>
    </row>
    <row r="18" spans="1:10" s="53" customFormat="1" ht="12.75" customHeight="1" x14ac:dyDescent="0.25">
      <c r="A18" s="59"/>
      <c r="B18" s="52"/>
      <c r="C18" s="59"/>
      <c r="D18" s="59"/>
      <c r="E18" s="59"/>
      <c r="F18" s="59"/>
      <c r="G18" s="59"/>
      <c r="H18" s="52"/>
      <c r="I18" s="58"/>
      <c r="J18" s="58"/>
    </row>
    <row r="19" spans="1:10" ht="12.75" customHeight="1" x14ac:dyDescent="0.25">
      <c r="A19" s="60"/>
      <c r="B19" s="60"/>
      <c r="C19" s="60"/>
      <c r="D19" s="60"/>
      <c r="E19" s="60"/>
      <c r="F19" s="60"/>
      <c r="G19" s="60"/>
      <c r="H19" s="60"/>
      <c r="I19" s="61"/>
      <c r="J19" s="61"/>
    </row>
    <row r="20" spans="1:10" ht="12.75" customHeight="1" x14ac:dyDescent="0.25"/>
    <row r="21" spans="1:10" ht="12.75" customHeight="1" x14ac:dyDescent="0.25"/>
    <row r="22" spans="1:10" ht="12.75" customHeight="1" x14ac:dyDescent="0.25"/>
    <row r="23" spans="1:10" ht="12.75" customHeight="1" x14ac:dyDescent="0.25"/>
    <row r="24" spans="1:10" ht="12.75" customHeight="1" x14ac:dyDescent="0.25"/>
    <row r="25" spans="1:10" ht="12.75" customHeight="1" x14ac:dyDescent="0.25"/>
    <row r="26" spans="1:10" ht="12.75" customHeight="1" x14ac:dyDescent="0.25"/>
    <row r="27" spans="1:10" ht="12.75" customHeight="1" x14ac:dyDescent="0.25"/>
    <row r="28" spans="1:10" ht="12.75" customHeight="1" x14ac:dyDescent="0.25"/>
    <row r="29" spans="1:10" ht="12.75" customHeight="1" x14ac:dyDescent="0.25"/>
    <row r="30" spans="1:10" ht="12.75" customHeight="1" x14ac:dyDescent="0.25"/>
    <row r="31" spans="1:10" ht="12.75" customHeight="1" x14ac:dyDescent="0.25"/>
    <row r="32" spans="1:10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</sheetData>
  <mergeCells count="1">
    <mergeCell ref="A6:G6"/>
  </mergeCells>
  <phoneticPr fontId="0" type="noConversion"/>
  <pageMargins left="0.39370078740157483" right="0.39370078740157483" top="0.39370078740157483" bottom="0.720220472440945" header="0.39370078740157483" footer="0.39370078740157483"/>
  <pageSetup paperSize="9" orientation="portrait" horizontalDpi="0" verticalDpi="0"/>
  <headerFooter alignWithMargins="0">
    <oddFooter xml:space="preserve">&amp;L&amp;"Verdana"&amp;8 Pag. 2/10 &amp;C&amp;R&amp;"Verdana"&amp;8 29/08/2021 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6:J173"/>
  <sheetViews>
    <sheetView workbookViewId="0">
      <selection activeCell="A9" sqref="A9:J11"/>
    </sheetView>
  </sheetViews>
  <sheetFormatPr defaultRowHeight="13.2" x14ac:dyDescent="0.25"/>
  <cols>
    <col min="1" max="1" width="2.88671875" style="2" bestFit="1" customWidth="1"/>
    <col min="2" max="2" width="5.5546875" style="2" customWidth="1"/>
    <col min="3" max="3" width="38.6640625" style="2" customWidth="1"/>
    <col min="4" max="4" width="15.33203125" style="2" customWidth="1"/>
    <col min="5" max="5" width="11.33203125" style="2" customWidth="1"/>
    <col min="6" max="6" width="32.44140625" style="2" customWidth="1"/>
    <col min="7" max="7" width="3.44140625" style="2" customWidth="1"/>
    <col min="8" max="8" width="6.5546875" style="2" bestFit="1" customWidth="1"/>
    <col min="9" max="9" width="4.6640625" bestFit="1" customWidth="1"/>
    <col min="10" max="10" width="3.109375" bestFit="1" customWidth="1"/>
  </cols>
  <sheetData>
    <row r="6" spans="1:10" x14ac:dyDescent="0.25">
      <c r="A6" s="77" t="s">
        <v>536</v>
      </c>
      <c r="B6" s="77"/>
      <c r="C6" s="77"/>
      <c r="D6" s="77"/>
      <c r="E6" s="77"/>
      <c r="F6" s="77"/>
      <c r="G6" s="77"/>
    </row>
    <row r="7" spans="1:10" x14ac:dyDescent="0.25">
      <c r="A7" s="41"/>
      <c r="B7" s="1"/>
      <c r="C7" s="41" t="s">
        <v>7</v>
      </c>
      <c r="D7" s="1"/>
      <c r="E7" s="1"/>
      <c r="F7" s="1"/>
      <c r="G7" s="1"/>
    </row>
    <row r="8" spans="1:10" ht="12.75" customHeight="1" x14ac:dyDescent="0.25">
      <c r="A8" s="42" t="s">
        <v>1</v>
      </c>
      <c r="C8" s="42" t="s">
        <v>2</v>
      </c>
      <c r="D8" s="42" t="s">
        <v>3</v>
      </c>
      <c r="E8" s="42" t="s">
        <v>4</v>
      </c>
      <c r="F8" s="42" t="s">
        <v>5</v>
      </c>
      <c r="G8" s="42"/>
      <c r="H8" s="2" t="s">
        <v>302</v>
      </c>
      <c r="I8" s="42" t="s">
        <v>799</v>
      </c>
      <c r="J8" s="42" t="s">
        <v>800</v>
      </c>
    </row>
    <row r="9" spans="1:10" s="53" customFormat="1" ht="12.75" customHeight="1" x14ac:dyDescent="0.25">
      <c r="A9" s="65">
        <v>1</v>
      </c>
      <c r="B9" s="66"/>
      <c r="C9" s="65" t="s">
        <v>40</v>
      </c>
      <c r="D9" s="65" t="s">
        <v>8</v>
      </c>
      <c r="E9" s="65">
        <v>100032348</v>
      </c>
      <c r="F9" s="65" t="s">
        <v>41</v>
      </c>
      <c r="G9" s="65"/>
      <c r="H9" s="66">
        <v>60</v>
      </c>
      <c r="I9" s="67">
        <v>20</v>
      </c>
      <c r="J9" s="68">
        <f t="shared" ref="J9:J17" si="0">H9+I9</f>
        <v>80</v>
      </c>
    </row>
    <row r="10" spans="1:10" s="53" customFormat="1" ht="12.75" customHeight="1" x14ac:dyDescent="0.25">
      <c r="A10" s="65">
        <v>2</v>
      </c>
      <c r="B10" s="66"/>
      <c r="C10" s="65" t="s">
        <v>15</v>
      </c>
      <c r="D10" s="65" t="s">
        <v>16</v>
      </c>
      <c r="E10" s="65">
        <v>100046653</v>
      </c>
      <c r="F10" s="65" t="s">
        <v>541</v>
      </c>
      <c r="G10" s="65"/>
      <c r="H10" s="66">
        <v>48</v>
      </c>
      <c r="I10" s="67">
        <v>15</v>
      </c>
      <c r="J10" s="68">
        <f t="shared" si="0"/>
        <v>63</v>
      </c>
    </row>
    <row r="11" spans="1:10" s="53" customFormat="1" ht="12.75" customHeight="1" x14ac:dyDescent="0.25">
      <c r="A11" s="65">
        <v>3</v>
      </c>
      <c r="B11" s="66"/>
      <c r="C11" s="65" t="s">
        <v>55</v>
      </c>
      <c r="D11" s="65" t="s">
        <v>56</v>
      </c>
      <c r="E11" s="65">
        <v>100044014</v>
      </c>
      <c r="F11" s="65" t="s">
        <v>57</v>
      </c>
      <c r="G11" s="65"/>
      <c r="H11" s="66">
        <v>41</v>
      </c>
      <c r="I11" s="67">
        <v>8</v>
      </c>
      <c r="J11" s="68">
        <f t="shared" si="0"/>
        <v>49</v>
      </c>
    </row>
    <row r="12" spans="1:10" s="53" customFormat="1" ht="12.75" customHeight="1" x14ac:dyDescent="0.25">
      <c r="A12" s="51">
        <v>4</v>
      </c>
      <c r="B12" s="52"/>
      <c r="C12" s="51" t="s">
        <v>33</v>
      </c>
      <c r="D12" s="51" t="s">
        <v>16</v>
      </c>
      <c r="E12" s="51">
        <v>100031655</v>
      </c>
      <c r="F12" s="51" t="s">
        <v>34</v>
      </c>
      <c r="G12" s="51"/>
      <c r="H12" s="52">
        <v>28</v>
      </c>
      <c r="I12" s="58">
        <v>11</v>
      </c>
      <c r="J12" s="53">
        <f t="shared" si="0"/>
        <v>39</v>
      </c>
    </row>
    <row r="13" spans="1:10" s="53" customFormat="1" ht="12.75" customHeight="1" x14ac:dyDescent="0.25">
      <c r="A13" s="51">
        <v>5</v>
      </c>
      <c r="B13" s="52"/>
      <c r="C13" s="51" t="s">
        <v>51</v>
      </c>
      <c r="D13" s="51" t="s">
        <v>52</v>
      </c>
      <c r="E13" s="51">
        <v>100034857</v>
      </c>
      <c r="F13" s="51" t="s">
        <v>53</v>
      </c>
      <c r="G13" s="51"/>
      <c r="H13" s="52">
        <v>15</v>
      </c>
      <c r="I13" s="58">
        <v>6</v>
      </c>
      <c r="J13" s="53">
        <f t="shared" si="0"/>
        <v>21</v>
      </c>
    </row>
    <row r="14" spans="1:10" s="53" customFormat="1" ht="12.75" customHeight="1" x14ac:dyDescent="0.25">
      <c r="A14" s="51">
        <v>6</v>
      </c>
      <c r="B14" s="52"/>
      <c r="C14" s="51" t="s">
        <v>542</v>
      </c>
      <c r="D14" s="51" t="s">
        <v>27</v>
      </c>
      <c r="E14" s="51">
        <v>100058145</v>
      </c>
      <c r="F14" s="51" t="s">
        <v>543</v>
      </c>
      <c r="G14" s="51"/>
      <c r="H14" s="52">
        <v>10</v>
      </c>
      <c r="I14" s="58"/>
      <c r="J14" s="53">
        <f t="shared" si="0"/>
        <v>10</v>
      </c>
    </row>
    <row r="15" spans="1:10" s="53" customFormat="1" ht="12.75" customHeight="1" x14ac:dyDescent="0.25">
      <c r="A15" s="51">
        <v>7</v>
      </c>
      <c r="B15" s="52"/>
      <c r="C15" s="51" t="s">
        <v>21</v>
      </c>
      <c r="D15" s="51" t="s">
        <v>22</v>
      </c>
      <c r="E15" s="51">
        <v>100038934</v>
      </c>
      <c r="F15" s="51" t="s">
        <v>61</v>
      </c>
      <c r="G15" s="51"/>
      <c r="H15" s="52">
        <v>8</v>
      </c>
      <c r="I15" s="62"/>
      <c r="J15" s="53">
        <f t="shared" si="0"/>
        <v>8</v>
      </c>
    </row>
    <row r="16" spans="1:10" s="53" customFormat="1" ht="12.75" customHeight="1" x14ac:dyDescent="0.25">
      <c r="A16" s="51">
        <v>8</v>
      </c>
      <c r="B16" s="52"/>
      <c r="C16" s="51" t="s">
        <v>42</v>
      </c>
      <c r="D16" s="51" t="s">
        <v>43</v>
      </c>
      <c r="E16" s="51">
        <v>100057050</v>
      </c>
      <c r="F16" s="51" t="s">
        <v>544</v>
      </c>
      <c r="G16" s="51"/>
      <c r="H16" s="52">
        <v>7</v>
      </c>
      <c r="I16" s="62"/>
      <c r="J16" s="53">
        <f t="shared" si="0"/>
        <v>7</v>
      </c>
    </row>
    <row r="17" spans="1:10" s="53" customFormat="1" ht="12.75" customHeight="1" x14ac:dyDescent="0.25">
      <c r="A17" s="51">
        <v>9</v>
      </c>
      <c r="B17" s="52"/>
      <c r="C17" s="51" t="s">
        <v>545</v>
      </c>
      <c r="D17" s="51" t="s">
        <v>49</v>
      </c>
      <c r="E17" s="51">
        <v>100010555</v>
      </c>
      <c r="F17" s="51" t="s">
        <v>546</v>
      </c>
      <c r="G17" s="51"/>
      <c r="H17" s="52">
        <v>5</v>
      </c>
      <c r="I17" s="58"/>
      <c r="J17" s="53">
        <f t="shared" si="0"/>
        <v>5</v>
      </c>
    </row>
    <row r="18" spans="1:10" s="53" customFormat="1" ht="12.75" customHeight="1" x14ac:dyDescent="0.25">
      <c r="A18" s="59"/>
      <c r="B18" s="52"/>
      <c r="C18" s="59"/>
      <c r="D18" s="59"/>
      <c r="E18" s="59"/>
      <c r="F18" s="59"/>
      <c r="G18" s="59"/>
      <c r="H18" s="52"/>
      <c r="I18" s="58"/>
    </row>
    <row r="19" spans="1:10" s="53" customFormat="1" ht="12.75" customHeight="1" x14ac:dyDescent="0.25">
      <c r="A19" s="50"/>
      <c r="B19" s="50"/>
      <c r="C19" s="50"/>
      <c r="D19" s="50"/>
      <c r="E19" s="50"/>
      <c r="F19" s="50"/>
      <c r="G19" s="50"/>
      <c r="H19" s="50"/>
    </row>
    <row r="20" spans="1:10" s="53" customFormat="1" ht="12.75" customHeight="1" x14ac:dyDescent="0.25">
      <c r="A20" s="50"/>
      <c r="B20" s="50"/>
      <c r="C20" s="50"/>
      <c r="D20" s="50"/>
      <c r="E20" s="50"/>
      <c r="F20" s="50"/>
      <c r="G20" s="50"/>
      <c r="H20" s="50"/>
    </row>
    <row r="21" spans="1:10" ht="12.75" customHeight="1" x14ac:dyDescent="0.25"/>
    <row r="22" spans="1:10" ht="12.75" customHeight="1" x14ac:dyDescent="0.25"/>
    <row r="23" spans="1:10" ht="12.75" customHeight="1" x14ac:dyDescent="0.25"/>
    <row r="24" spans="1:10" ht="12.75" customHeight="1" x14ac:dyDescent="0.25"/>
    <row r="25" spans="1:10" ht="12.75" customHeight="1" x14ac:dyDescent="0.25"/>
    <row r="26" spans="1:10" ht="12.75" customHeight="1" x14ac:dyDescent="0.25"/>
    <row r="27" spans="1:10" ht="12.75" customHeight="1" x14ac:dyDescent="0.25"/>
    <row r="28" spans="1:10" ht="12.75" customHeight="1" x14ac:dyDescent="0.25"/>
    <row r="29" spans="1:10" ht="12.75" customHeight="1" x14ac:dyDescent="0.25"/>
    <row r="30" spans="1:10" ht="12.75" customHeight="1" x14ac:dyDescent="0.25"/>
    <row r="31" spans="1:10" ht="12.75" customHeight="1" x14ac:dyDescent="0.25"/>
    <row r="32" spans="1:10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</sheetData>
  <mergeCells count="1">
    <mergeCell ref="A6:G6"/>
  </mergeCells>
  <phoneticPr fontId="0" type="noConversion"/>
  <pageMargins left="0.39370078740157483" right="0.39370078740157483" top="0.39370078740157483" bottom="0.720220472440945" header="0.39370078740157483" footer="0.39370078740157483"/>
  <pageSetup paperSize="9" orientation="portrait" r:id="rId1"/>
  <headerFooter alignWithMargins="0">
    <oddFooter xml:space="preserve">&amp;L&amp;"Verdana"&amp;8 Pag. 3/10 &amp;C&amp;R&amp;"Verdana"&amp;8 29/08/2021 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6:J173"/>
  <sheetViews>
    <sheetView workbookViewId="0">
      <selection activeCell="A9" sqref="A9:J13"/>
    </sheetView>
  </sheetViews>
  <sheetFormatPr defaultRowHeight="13.2" x14ac:dyDescent="0.25"/>
  <cols>
    <col min="1" max="1" width="3" style="2" bestFit="1" customWidth="1"/>
    <col min="2" max="2" width="6.109375" style="2" customWidth="1"/>
    <col min="3" max="3" width="34.88671875" style="2" customWidth="1"/>
    <col min="4" max="4" width="23.33203125" style="2" customWidth="1"/>
    <col min="5" max="5" width="11.33203125" style="2" customWidth="1"/>
    <col min="6" max="6" width="28.109375" style="2" customWidth="1"/>
    <col min="7" max="7" width="2.33203125" style="2" customWidth="1"/>
    <col min="8" max="8" width="6.5546875" style="2" bestFit="1" customWidth="1"/>
    <col min="9" max="9" width="4.6640625" bestFit="1" customWidth="1"/>
    <col min="10" max="10" width="4.44140625" customWidth="1"/>
  </cols>
  <sheetData>
    <row r="6" spans="1:10" x14ac:dyDescent="0.25">
      <c r="A6" s="77" t="s">
        <v>536</v>
      </c>
      <c r="B6" s="77"/>
      <c r="C6" s="77"/>
      <c r="D6" s="77"/>
      <c r="E6" s="77"/>
      <c r="F6" s="77"/>
      <c r="G6" s="77"/>
    </row>
    <row r="7" spans="1:10" x14ac:dyDescent="0.25">
      <c r="A7" s="41"/>
      <c r="B7" s="1"/>
      <c r="C7" s="41" t="s">
        <v>7</v>
      </c>
      <c r="D7" s="1"/>
      <c r="E7" s="1"/>
      <c r="F7" s="1"/>
      <c r="G7" s="1"/>
    </row>
    <row r="8" spans="1:10" ht="12.75" customHeight="1" x14ac:dyDescent="0.25">
      <c r="A8" s="42" t="s">
        <v>1</v>
      </c>
      <c r="C8" s="42" t="s">
        <v>2</v>
      </c>
      <c r="D8" s="42" t="s">
        <v>3</v>
      </c>
      <c r="E8" s="42" t="s">
        <v>4</v>
      </c>
      <c r="F8" s="42" t="s">
        <v>5</v>
      </c>
      <c r="G8" s="42"/>
      <c r="H8" s="2" t="s">
        <v>302</v>
      </c>
      <c r="I8" s="42" t="s">
        <v>799</v>
      </c>
      <c r="J8" s="42" t="s">
        <v>801</v>
      </c>
    </row>
    <row r="9" spans="1:10" s="53" customFormat="1" ht="12.75" customHeight="1" x14ac:dyDescent="0.25">
      <c r="A9" s="65">
        <v>1</v>
      </c>
      <c r="B9" s="66"/>
      <c r="C9" s="65" t="s">
        <v>24</v>
      </c>
      <c r="D9" s="65" t="s">
        <v>18</v>
      </c>
      <c r="E9" s="65">
        <v>100056991</v>
      </c>
      <c r="F9" s="65" t="s">
        <v>547</v>
      </c>
      <c r="G9" s="65"/>
      <c r="H9" s="66">
        <v>40</v>
      </c>
      <c r="I9" s="67">
        <v>20</v>
      </c>
      <c r="J9" s="68">
        <f t="shared" ref="J9:J24" si="0">H9+I9</f>
        <v>60</v>
      </c>
    </row>
    <row r="10" spans="1:10" s="53" customFormat="1" ht="12.75" customHeight="1" x14ac:dyDescent="0.25">
      <c r="A10" s="65">
        <v>2</v>
      </c>
      <c r="B10" s="66"/>
      <c r="C10" s="65" t="s">
        <v>29</v>
      </c>
      <c r="D10" s="65" t="s">
        <v>16</v>
      </c>
      <c r="E10" s="65">
        <v>100049717</v>
      </c>
      <c r="F10" s="65" t="s">
        <v>93</v>
      </c>
      <c r="G10" s="65"/>
      <c r="H10" s="66">
        <v>36</v>
      </c>
      <c r="I10" s="67">
        <v>15</v>
      </c>
      <c r="J10" s="68">
        <f t="shared" si="0"/>
        <v>51</v>
      </c>
    </row>
    <row r="11" spans="1:10" s="53" customFormat="1" ht="12.75" customHeight="1" x14ac:dyDescent="0.25">
      <c r="A11" s="65">
        <v>3</v>
      </c>
      <c r="B11" s="66"/>
      <c r="C11" s="65" t="s">
        <v>48</v>
      </c>
      <c r="D11" s="65" t="s">
        <v>49</v>
      </c>
      <c r="E11" s="65">
        <v>100049930</v>
      </c>
      <c r="F11" s="65" t="s">
        <v>54</v>
      </c>
      <c r="G11" s="65"/>
      <c r="H11" s="66">
        <v>42</v>
      </c>
      <c r="I11" s="67">
        <v>6</v>
      </c>
      <c r="J11" s="68">
        <f t="shared" si="0"/>
        <v>48</v>
      </c>
    </row>
    <row r="12" spans="1:10" s="53" customFormat="1" ht="12.75" customHeight="1" x14ac:dyDescent="0.25">
      <c r="A12" s="65">
        <v>4</v>
      </c>
      <c r="B12" s="66"/>
      <c r="C12" s="65" t="s">
        <v>89</v>
      </c>
      <c r="D12" s="65" t="s">
        <v>73</v>
      </c>
      <c r="E12" s="65">
        <v>100048476</v>
      </c>
      <c r="F12" s="65" t="s">
        <v>90</v>
      </c>
      <c r="G12" s="65"/>
      <c r="H12" s="66">
        <v>33</v>
      </c>
      <c r="I12" s="67">
        <v>4</v>
      </c>
      <c r="J12" s="68">
        <f t="shared" si="0"/>
        <v>37</v>
      </c>
    </row>
    <row r="13" spans="1:10" s="53" customFormat="1" ht="12.75" customHeight="1" x14ac:dyDescent="0.25">
      <c r="A13" s="65">
        <v>5</v>
      </c>
      <c r="B13" s="66"/>
      <c r="C13" s="65" t="s">
        <v>24</v>
      </c>
      <c r="D13" s="65" t="s">
        <v>18</v>
      </c>
      <c r="E13" s="65">
        <v>100051480</v>
      </c>
      <c r="F13" s="65" t="s">
        <v>163</v>
      </c>
      <c r="G13" s="65"/>
      <c r="H13" s="66">
        <v>22</v>
      </c>
      <c r="I13" s="67">
        <v>8</v>
      </c>
      <c r="J13" s="68">
        <f t="shared" si="0"/>
        <v>30</v>
      </c>
    </row>
    <row r="14" spans="1:10" s="53" customFormat="1" ht="12.75" customHeight="1" x14ac:dyDescent="0.25">
      <c r="A14" s="51">
        <v>6</v>
      </c>
      <c r="B14" s="52"/>
      <c r="C14" s="51" t="s">
        <v>74</v>
      </c>
      <c r="D14" s="51" t="s">
        <v>11</v>
      </c>
      <c r="E14" s="51">
        <v>100027912</v>
      </c>
      <c r="F14" s="51" t="s">
        <v>75</v>
      </c>
      <c r="G14" s="51"/>
      <c r="H14" s="52">
        <v>25</v>
      </c>
      <c r="I14" s="58"/>
      <c r="J14" s="53">
        <f t="shared" si="0"/>
        <v>25</v>
      </c>
    </row>
    <row r="15" spans="1:10" s="53" customFormat="1" ht="12.75" customHeight="1" x14ac:dyDescent="0.25">
      <c r="A15" s="51">
        <v>7</v>
      </c>
      <c r="B15" s="52"/>
      <c r="C15" s="51" t="s">
        <v>79</v>
      </c>
      <c r="D15" s="51" t="s">
        <v>73</v>
      </c>
      <c r="E15" s="51">
        <v>100049146</v>
      </c>
      <c r="F15" s="51" t="s">
        <v>80</v>
      </c>
      <c r="G15" s="51"/>
      <c r="H15" s="52">
        <v>17</v>
      </c>
      <c r="I15" s="58">
        <v>3</v>
      </c>
      <c r="J15" s="53">
        <f t="shared" si="0"/>
        <v>20</v>
      </c>
    </row>
    <row r="16" spans="1:10" s="53" customFormat="1" ht="12.75" customHeight="1" x14ac:dyDescent="0.25">
      <c r="A16" s="51">
        <v>8</v>
      </c>
      <c r="B16" s="52"/>
      <c r="C16" s="51" t="s">
        <v>101</v>
      </c>
      <c r="D16" s="51" t="s">
        <v>65</v>
      </c>
      <c r="E16" s="51">
        <v>100040729</v>
      </c>
      <c r="F16" s="51" t="s">
        <v>102</v>
      </c>
      <c r="G16" s="51"/>
      <c r="H16" s="52">
        <v>16</v>
      </c>
      <c r="I16" s="58"/>
      <c r="J16" s="53">
        <f t="shared" si="0"/>
        <v>16</v>
      </c>
    </row>
    <row r="17" spans="1:10" s="53" customFormat="1" ht="12.75" customHeight="1" x14ac:dyDescent="0.25">
      <c r="A17" s="51">
        <v>9</v>
      </c>
      <c r="B17" s="52"/>
      <c r="C17" s="51" t="s">
        <v>548</v>
      </c>
      <c r="D17" s="51" t="s">
        <v>211</v>
      </c>
      <c r="E17" s="51">
        <v>14420866</v>
      </c>
      <c r="F17" s="51" t="s">
        <v>549</v>
      </c>
      <c r="G17" s="51"/>
      <c r="H17" s="52">
        <v>4</v>
      </c>
      <c r="I17" s="58">
        <v>11</v>
      </c>
      <c r="J17" s="53">
        <f t="shared" si="0"/>
        <v>15</v>
      </c>
    </row>
    <row r="18" spans="1:10" s="53" customFormat="1" ht="12.75" customHeight="1" x14ac:dyDescent="0.25">
      <c r="A18" s="51">
        <v>10</v>
      </c>
      <c r="B18" s="52"/>
      <c r="C18" s="51" t="s">
        <v>98</v>
      </c>
      <c r="D18" s="51" t="s">
        <v>22</v>
      </c>
      <c r="E18" s="51">
        <v>100052544</v>
      </c>
      <c r="F18" s="51" t="s">
        <v>99</v>
      </c>
      <c r="G18" s="51"/>
      <c r="H18" s="52">
        <v>9</v>
      </c>
      <c r="I18" s="58">
        <v>5</v>
      </c>
      <c r="J18" s="53">
        <f t="shared" si="0"/>
        <v>14</v>
      </c>
    </row>
    <row r="19" spans="1:10" s="53" customFormat="1" ht="12.75" customHeight="1" x14ac:dyDescent="0.25">
      <c r="A19" s="51">
        <v>11</v>
      </c>
      <c r="B19" s="52"/>
      <c r="C19" s="51" t="s">
        <v>83</v>
      </c>
      <c r="D19" s="51" t="s">
        <v>11</v>
      </c>
      <c r="E19" s="51">
        <v>100024395</v>
      </c>
      <c r="F19" s="51" t="s">
        <v>84</v>
      </c>
      <c r="G19" s="51"/>
      <c r="H19" s="52">
        <v>11</v>
      </c>
      <c r="I19" s="58">
        <v>1</v>
      </c>
      <c r="J19" s="53">
        <f t="shared" si="0"/>
        <v>12</v>
      </c>
    </row>
    <row r="20" spans="1:10" s="53" customFormat="1" ht="12.75" customHeight="1" x14ac:dyDescent="0.25">
      <c r="A20" s="51">
        <v>12</v>
      </c>
      <c r="B20" s="52"/>
      <c r="C20" s="51" t="s">
        <v>58</v>
      </c>
      <c r="D20" s="51" t="s">
        <v>59</v>
      </c>
      <c r="E20" s="51">
        <v>13991743</v>
      </c>
      <c r="F20" s="51" t="s">
        <v>60</v>
      </c>
      <c r="G20" s="51"/>
      <c r="H20" s="52">
        <v>9</v>
      </c>
      <c r="I20" s="58">
        <v>2</v>
      </c>
      <c r="J20" s="53">
        <f t="shared" si="0"/>
        <v>11</v>
      </c>
    </row>
    <row r="21" spans="1:10" s="53" customFormat="1" ht="12.75" customHeight="1" x14ac:dyDescent="0.25">
      <c r="A21" s="51">
        <v>13</v>
      </c>
      <c r="B21" s="52"/>
      <c r="C21" s="51" t="s">
        <v>69</v>
      </c>
      <c r="D21" s="51" t="s">
        <v>18</v>
      </c>
      <c r="E21" s="51">
        <v>100045566</v>
      </c>
      <c r="F21" s="51" t="s">
        <v>70</v>
      </c>
      <c r="G21" s="51"/>
      <c r="H21" s="52">
        <v>10</v>
      </c>
      <c r="I21" s="58"/>
      <c r="J21" s="53">
        <f t="shared" si="0"/>
        <v>10</v>
      </c>
    </row>
    <row r="22" spans="1:10" s="53" customFormat="1" ht="12.75" customHeight="1" x14ac:dyDescent="0.25">
      <c r="A22" s="51">
        <v>14</v>
      </c>
      <c r="B22" s="52"/>
      <c r="C22" s="51" t="s">
        <v>71</v>
      </c>
      <c r="D22" s="51" t="s">
        <v>31</v>
      </c>
      <c r="E22" s="51">
        <v>100031138</v>
      </c>
      <c r="F22" s="51" t="s">
        <v>72</v>
      </c>
      <c r="G22" s="51"/>
      <c r="H22" s="52">
        <v>9</v>
      </c>
      <c r="I22" s="58"/>
      <c r="J22" s="53">
        <f t="shared" si="0"/>
        <v>9</v>
      </c>
    </row>
    <row r="23" spans="1:10" s="53" customFormat="1" ht="12.75" customHeight="1" x14ac:dyDescent="0.25">
      <c r="A23" s="51">
        <v>15</v>
      </c>
      <c r="B23" s="52"/>
      <c r="C23" s="51" t="s">
        <v>66</v>
      </c>
      <c r="D23" s="51" t="s">
        <v>67</v>
      </c>
      <c r="E23" s="51">
        <v>15079456</v>
      </c>
      <c r="F23" s="51" t="s">
        <v>68</v>
      </c>
      <c r="G23" s="51"/>
      <c r="H23" s="52">
        <v>2</v>
      </c>
      <c r="I23" s="58"/>
      <c r="J23" s="53">
        <f t="shared" si="0"/>
        <v>2</v>
      </c>
    </row>
    <row r="24" spans="1:10" s="53" customFormat="1" ht="12.75" customHeight="1" thickBot="1" x14ac:dyDescent="0.3">
      <c r="A24" s="54">
        <v>15</v>
      </c>
      <c r="B24" s="52"/>
      <c r="C24" s="51" t="s">
        <v>62</v>
      </c>
      <c r="D24" s="51" t="s">
        <v>63</v>
      </c>
      <c r="E24" s="51">
        <v>100018846</v>
      </c>
      <c r="F24" s="51" t="s">
        <v>64</v>
      </c>
      <c r="G24" s="51"/>
      <c r="H24" s="52">
        <v>2</v>
      </c>
      <c r="I24" s="58"/>
      <c r="J24" s="53">
        <f t="shared" si="0"/>
        <v>2</v>
      </c>
    </row>
    <row r="25" spans="1:10" ht="12.75" customHeight="1" x14ac:dyDescent="0.25">
      <c r="A25" s="44"/>
      <c r="B25" s="60"/>
      <c r="C25" s="63"/>
      <c r="D25" s="63"/>
      <c r="E25" s="63"/>
      <c r="F25" s="63"/>
      <c r="G25" s="63"/>
      <c r="H25" s="60"/>
      <c r="I25" s="61"/>
    </row>
    <row r="26" spans="1:10" ht="12.75" customHeight="1" x14ac:dyDescent="0.25"/>
    <row r="27" spans="1:10" ht="12.75" customHeight="1" x14ac:dyDescent="0.25"/>
    <row r="28" spans="1:10" ht="12.75" customHeight="1" x14ac:dyDescent="0.25"/>
    <row r="29" spans="1:10" ht="12.75" customHeight="1" x14ac:dyDescent="0.25"/>
    <row r="30" spans="1:10" ht="12.75" customHeight="1" x14ac:dyDescent="0.25"/>
    <row r="31" spans="1:10" ht="12.75" customHeight="1" x14ac:dyDescent="0.25"/>
    <row r="32" spans="1:10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</sheetData>
  <mergeCells count="1">
    <mergeCell ref="A6:G6"/>
  </mergeCells>
  <phoneticPr fontId="0" type="noConversion"/>
  <pageMargins left="0.39370078740157483" right="0.39370078740157483" top="0.39370078740157483" bottom="0.720220472440945" header="0.39370078740157483" footer="0.39370078740157483"/>
  <pageSetup paperSize="9" orientation="portrait" horizontalDpi="0" verticalDpi="0"/>
  <headerFooter alignWithMargins="0">
    <oddFooter xml:space="preserve">&amp;L&amp;"Verdana"&amp;8 Pag. 4/10 &amp;C&amp;R&amp;"Verdana"&amp;8 29/08/2021 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6:K173"/>
  <sheetViews>
    <sheetView workbookViewId="0">
      <selection activeCell="K13" sqref="K13"/>
    </sheetView>
  </sheetViews>
  <sheetFormatPr defaultRowHeight="13.2" x14ac:dyDescent="0.25"/>
  <cols>
    <col min="1" max="1" width="3" style="2" bestFit="1" customWidth="1"/>
    <col min="2" max="2" width="7.33203125" style="2" customWidth="1"/>
    <col min="3" max="3" width="35" style="2" customWidth="1"/>
    <col min="4" max="4" width="17.44140625" style="2" customWidth="1"/>
    <col min="5" max="5" width="11.33203125" style="2" customWidth="1"/>
    <col min="6" max="6" width="29.44140625" style="2" customWidth="1"/>
    <col min="7" max="7" width="2.33203125" style="2" customWidth="1"/>
    <col min="8" max="8" width="6.5546875" style="2" bestFit="1" customWidth="1"/>
    <col min="9" max="9" width="4.6640625" bestFit="1" customWidth="1"/>
    <col min="10" max="10" width="6" customWidth="1"/>
  </cols>
  <sheetData>
    <row r="6" spans="1:11" x14ac:dyDescent="0.25">
      <c r="A6" s="77" t="s">
        <v>536</v>
      </c>
      <c r="B6" s="77"/>
      <c r="C6" s="77"/>
      <c r="D6" s="77"/>
      <c r="E6" s="77"/>
      <c r="F6" s="77"/>
      <c r="G6" s="77"/>
    </row>
    <row r="7" spans="1:11" x14ac:dyDescent="0.25">
      <c r="A7" s="41"/>
      <c r="B7" s="1"/>
      <c r="C7" s="41" t="s">
        <v>7</v>
      </c>
      <c r="D7" s="1"/>
      <c r="E7" s="1"/>
      <c r="F7" s="1"/>
      <c r="G7" s="1"/>
    </row>
    <row r="8" spans="1:11" ht="12.75" customHeight="1" x14ac:dyDescent="0.25">
      <c r="A8" s="42" t="s">
        <v>1</v>
      </c>
      <c r="C8" s="42" t="s">
        <v>2</v>
      </c>
      <c r="D8" s="42" t="s">
        <v>3</v>
      </c>
      <c r="E8" s="42" t="s">
        <v>4</v>
      </c>
      <c r="F8" s="42" t="s">
        <v>5</v>
      </c>
      <c r="G8" s="42"/>
      <c r="H8" s="2" t="s">
        <v>302</v>
      </c>
      <c r="I8" s="42" t="s">
        <v>799</v>
      </c>
      <c r="J8" s="42" t="s">
        <v>800</v>
      </c>
    </row>
    <row r="9" spans="1:11" s="53" customFormat="1" ht="12.75" customHeight="1" x14ac:dyDescent="0.25">
      <c r="A9" s="65">
        <v>1</v>
      </c>
      <c r="B9" s="66"/>
      <c r="C9" s="65" t="s">
        <v>91</v>
      </c>
      <c r="D9" s="65" t="s">
        <v>56</v>
      </c>
      <c r="E9" s="65">
        <v>100040175</v>
      </c>
      <c r="F9" s="65" t="s">
        <v>92</v>
      </c>
      <c r="G9" s="65"/>
      <c r="H9" s="66">
        <v>39</v>
      </c>
      <c r="I9" s="67">
        <v>15</v>
      </c>
      <c r="J9" s="68">
        <f t="shared" ref="J9:J22" si="0">H9+I9</f>
        <v>54</v>
      </c>
    </row>
    <row r="10" spans="1:11" s="53" customFormat="1" ht="12.75" customHeight="1" x14ac:dyDescent="0.25">
      <c r="A10" s="65">
        <v>2</v>
      </c>
      <c r="B10" s="66"/>
      <c r="C10" s="65" t="s">
        <v>126</v>
      </c>
      <c r="D10" s="65" t="s">
        <v>8</v>
      </c>
      <c r="E10" s="65">
        <v>100054696</v>
      </c>
      <c r="F10" s="65" t="s">
        <v>550</v>
      </c>
      <c r="G10" s="65"/>
      <c r="H10" s="66">
        <v>41</v>
      </c>
      <c r="I10" s="67">
        <v>6</v>
      </c>
      <c r="J10" s="68">
        <f t="shared" si="0"/>
        <v>47</v>
      </c>
    </row>
    <row r="11" spans="1:11" s="53" customFormat="1" ht="12.75" customHeight="1" x14ac:dyDescent="0.25">
      <c r="A11" s="65">
        <v>3</v>
      </c>
      <c r="B11" s="66"/>
      <c r="C11" s="65" t="s">
        <v>81</v>
      </c>
      <c r="D11" s="65" t="s">
        <v>11</v>
      </c>
      <c r="E11" s="65">
        <v>100006061</v>
      </c>
      <c r="F11" s="65" t="s">
        <v>82</v>
      </c>
      <c r="G11" s="65"/>
      <c r="H11" s="66">
        <v>45</v>
      </c>
      <c r="I11" s="67">
        <v>1</v>
      </c>
      <c r="J11" s="68">
        <f t="shared" si="0"/>
        <v>46</v>
      </c>
    </row>
    <row r="12" spans="1:11" s="76" customFormat="1" ht="12.75" customHeight="1" x14ac:dyDescent="0.3">
      <c r="A12" s="73">
        <v>4</v>
      </c>
      <c r="B12" s="74"/>
      <c r="C12" s="73" t="s">
        <v>149</v>
      </c>
      <c r="D12" s="73" t="s">
        <v>22</v>
      </c>
      <c r="E12" s="73">
        <v>100053214</v>
      </c>
      <c r="F12" s="73" t="s">
        <v>150</v>
      </c>
      <c r="G12" s="73"/>
      <c r="H12" s="74">
        <v>26</v>
      </c>
      <c r="I12" s="75">
        <v>20</v>
      </c>
      <c r="J12" s="76">
        <f t="shared" si="0"/>
        <v>46</v>
      </c>
      <c r="K12" s="76" t="s">
        <v>808</v>
      </c>
    </row>
    <row r="13" spans="1:11" s="53" customFormat="1" ht="12.75" customHeight="1" x14ac:dyDescent="0.25">
      <c r="A13" s="65">
        <v>5</v>
      </c>
      <c r="B13" s="66"/>
      <c r="C13" s="65" t="s">
        <v>130</v>
      </c>
      <c r="D13" s="65" t="s">
        <v>131</v>
      </c>
      <c r="E13" s="65">
        <v>100029431</v>
      </c>
      <c r="F13" s="65" t="s">
        <v>132</v>
      </c>
      <c r="G13" s="65"/>
      <c r="H13" s="66">
        <v>26</v>
      </c>
      <c r="I13" s="67">
        <v>11</v>
      </c>
      <c r="J13" s="68">
        <f t="shared" si="0"/>
        <v>37</v>
      </c>
    </row>
    <row r="14" spans="1:11" s="53" customFormat="1" ht="12.75" customHeight="1" x14ac:dyDescent="0.25">
      <c r="A14" s="65">
        <v>6</v>
      </c>
      <c r="B14" s="66"/>
      <c r="C14" s="65" t="s">
        <v>76</v>
      </c>
      <c r="D14" s="65" t="s">
        <v>77</v>
      </c>
      <c r="E14" s="65">
        <v>100024837</v>
      </c>
      <c r="F14" s="65" t="s">
        <v>78</v>
      </c>
      <c r="G14" s="65"/>
      <c r="H14" s="66">
        <v>28</v>
      </c>
      <c r="I14" s="67">
        <v>8</v>
      </c>
      <c r="J14" s="68">
        <f t="shared" si="0"/>
        <v>36</v>
      </c>
    </row>
    <row r="15" spans="1:11" s="53" customFormat="1" ht="12.75" customHeight="1" x14ac:dyDescent="0.25">
      <c r="A15" s="65">
        <v>7</v>
      </c>
      <c r="B15" s="66"/>
      <c r="C15" s="65" t="s">
        <v>94</v>
      </c>
      <c r="D15" s="65" t="s">
        <v>16</v>
      </c>
      <c r="E15" s="65">
        <v>100032621</v>
      </c>
      <c r="F15" s="65" t="s">
        <v>95</v>
      </c>
      <c r="G15" s="65"/>
      <c r="H15" s="66">
        <v>23</v>
      </c>
      <c r="I15" s="67">
        <v>3</v>
      </c>
      <c r="J15" s="68">
        <f t="shared" si="0"/>
        <v>26</v>
      </c>
    </row>
    <row r="16" spans="1:11" s="53" customFormat="1" ht="12.75" customHeight="1" x14ac:dyDescent="0.25">
      <c r="A16" s="51">
        <v>8</v>
      </c>
      <c r="B16" s="52"/>
      <c r="C16" s="51" t="s">
        <v>109</v>
      </c>
      <c r="D16" s="51" t="s">
        <v>56</v>
      </c>
      <c r="E16" s="51">
        <v>100049545</v>
      </c>
      <c r="F16" s="51" t="s">
        <v>110</v>
      </c>
      <c r="G16" s="51"/>
      <c r="H16" s="52">
        <v>16</v>
      </c>
      <c r="I16" s="58"/>
      <c r="J16" s="53">
        <f t="shared" si="0"/>
        <v>16</v>
      </c>
    </row>
    <row r="17" spans="1:10" s="53" customFormat="1" ht="12.75" customHeight="1" x14ac:dyDescent="0.25">
      <c r="A17" s="51">
        <v>9</v>
      </c>
      <c r="B17" s="52"/>
      <c r="C17" s="51" t="s">
        <v>551</v>
      </c>
      <c r="D17" s="51" t="s">
        <v>170</v>
      </c>
      <c r="E17" s="51">
        <v>100055032</v>
      </c>
      <c r="F17" s="51" t="s">
        <v>552</v>
      </c>
      <c r="G17" s="51"/>
      <c r="H17" s="52">
        <v>11</v>
      </c>
      <c r="I17" s="58">
        <v>4</v>
      </c>
      <c r="J17" s="53">
        <f t="shared" si="0"/>
        <v>15</v>
      </c>
    </row>
    <row r="18" spans="1:10" s="53" customFormat="1" ht="12.75" customHeight="1" x14ac:dyDescent="0.25">
      <c r="A18" s="51">
        <v>10</v>
      </c>
      <c r="B18" s="52"/>
      <c r="C18" s="51" t="s">
        <v>85</v>
      </c>
      <c r="D18" s="51" t="s">
        <v>45</v>
      </c>
      <c r="E18" s="51">
        <v>100037361</v>
      </c>
      <c r="F18" s="51" t="s">
        <v>86</v>
      </c>
      <c r="G18" s="51"/>
      <c r="H18" s="52">
        <v>11</v>
      </c>
      <c r="I18" s="58">
        <v>1</v>
      </c>
      <c r="J18" s="53">
        <f t="shared" si="0"/>
        <v>12</v>
      </c>
    </row>
    <row r="19" spans="1:10" s="53" customFormat="1" ht="12.75" customHeight="1" x14ac:dyDescent="0.25">
      <c r="A19" s="51">
        <v>11</v>
      </c>
      <c r="B19" s="52"/>
      <c r="C19" s="51" t="s">
        <v>174</v>
      </c>
      <c r="D19" s="51" t="s">
        <v>31</v>
      </c>
      <c r="E19" s="51">
        <v>100046520</v>
      </c>
      <c r="F19" s="51" t="s">
        <v>175</v>
      </c>
      <c r="G19" s="51"/>
      <c r="H19" s="52">
        <v>3</v>
      </c>
      <c r="I19" s="58">
        <v>6</v>
      </c>
      <c r="J19" s="53">
        <f t="shared" si="0"/>
        <v>9</v>
      </c>
    </row>
    <row r="20" spans="1:10" s="53" customFormat="1" ht="12.75" customHeight="1" x14ac:dyDescent="0.25">
      <c r="A20" s="51">
        <v>12</v>
      </c>
      <c r="B20" s="52"/>
      <c r="C20" s="51" t="s">
        <v>87</v>
      </c>
      <c r="D20" s="51" t="s">
        <v>37</v>
      </c>
      <c r="E20" s="51">
        <v>11875224</v>
      </c>
      <c r="F20" s="51" t="s">
        <v>88</v>
      </c>
      <c r="G20" s="51"/>
      <c r="H20" s="52">
        <v>8</v>
      </c>
      <c r="I20" s="58"/>
      <c r="J20" s="53">
        <f t="shared" si="0"/>
        <v>8</v>
      </c>
    </row>
    <row r="21" spans="1:10" s="53" customFormat="1" ht="12.75" customHeight="1" x14ac:dyDescent="0.25">
      <c r="A21" s="51">
        <v>13</v>
      </c>
      <c r="B21" s="52"/>
      <c r="C21" s="51" t="s">
        <v>553</v>
      </c>
      <c r="D21" s="51" t="s">
        <v>9</v>
      </c>
      <c r="E21" s="51">
        <v>100001695</v>
      </c>
      <c r="F21" s="51" t="s">
        <v>146</v>
      </c>
      <c r="G21" s="51"/>
      <c r="H21" s="52">
        <v>3</v>
      </c>
      <c r="I21" s="58">
        <v>2</v>
      </c>
      <c r="J21" s="53">
        <f t="shared" si="0"/>
        <v>5</v>
      </c>
    </row>
    <row r="22" spans="1:10" s="53" customFormat="1" ht="12.75" customHeight="1" x14ac:dyDescent="0.25">
      <c r="A22" s="51">
        <v>14</v>
      </c>
      <c r="B22" s="52"/>
      <c r="C22" s="51" t="s">
        <v>126</v>
      </c>
      <c r="D22" s="51" t="s">
        <v>8</v>
      </c>
      <c r="E22" s="51">
        <v>100037534</v>
      </c>
      <c r="F22" s="51" t="s">
        <v>127</v>
      </c>
      <c r="G22" s="51"/>
      <c r="H22" s="52">
        <v>3</v>
      </c>
      <c r="I22" s="58"/>
      <c r="J22" s="53">
        <f t="shared" si="0"/>
        <v>3</v>
      </c>
    </row>
    <row r="23" spans="1:10" ht="12.75" customHeight="1" x14ac:dyDescent="0.25">
      <c r="A23" s="44"/>
      <c r="B23" s="60"/>
      <c r="C23" s="63"/>
      <c r="D23" s="63"/>
      <c r="E23" s="63"/>
      <c r="F23" s="63"/>
      <c r="G23" s="63"/>
      <c r="H23" s="60"/>
      <c r="I23" s="61"/>
    </row>
    <row r="24" spans="1:10" ht="12.75" customHeight="1" x14ac:dyDescent="0.25">
      <c r="B24" s="60"/>
      <c r="C24" s="60"/>
      <c r="D24" s="60"/>
      <c r="E24" s="60"/>
      <c r="F24" s="60"/>
      <c r="G24" s="60"/>
      <c r="H24" s="60"/>
      <c r="I24" s="61"/>
    </row>
    <row r="25" spans="1:10" ht="12.75" customHeight="1" x14ac:dyDescent="0.25">
      <c r="B25" s="60"/>
      <c r="C25" s="60"/>
      <c r="D25" s="60"/>
      <c r="E25" s="60"/>
      <c r="F25" s="60"/>
      <c r="G25" s="60"/>
      <c r="H25" s="60"/>
      <c r="I25" s="61"/>
    </row>
    <row r="26" spans="1:10" ht="12.75" customHeight="1" x14ac:dyDescent="0.25"/>
    <row r="27" spans="1:10" ht="12.75" customHeight="1" x14ac:dyDescent="0.25"/>
    <row r="28" spans="1:10" ht="12.75" customHeight="1" x14ac:dyDescent="0.25"/>
    <row r="29" spans="1:10" ht="12.75" customHeight="1" x14ac:dyDescent="0.25"/>
    <row r="30" spans="1:10" ht="12.75" customHeight="1" x14ac:dyDescent="0.25"/>
    <row r="31" spans="1:10" ht="12.75" customHeight="1" x14ac:dyDescent="0.25"/>
    <row r="32" spans="1:10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</sheetData>
  <mergeCells count="1">
    <mergeCell ref="A6:G6"/>
  </mergeCells>
  <phoneticPr fontId="0" type="noConversion"/>
  <pageMargins left="0.39370078740157483" right="0.39370078740157483" top="0.39370078740157483" bottom="0.720220472440945" header="0.39370078740157483" footer="0.39370078740157483"/>
  <pageSetup paperSize="9" orientation="portrait" verticalDpi="0" r:id="rId1"/>
  <headerFooter alignWithMargins="0">
    <oddFooter xml:space="preserve">&amp;L&amp;"Verdana"&amp;8 Pag. 5/10 &amp;C&amp;R&amp;"Verdana"&amp;8 29/08/2021 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6:J173"/>
  <sheetViews>
    <sheetView workbookViewId="0">
      <selection activeCell="C15" sqref="C15"/>
    </sheetView>
  </sheetViews>
  <sheetFormatPr defaultRowHeight="13.2" x14ac:dyDescent="0.25"/>
  <cols>
    <col min="1" max="1" width="3" style="2" bestFit="1" customWidth="1"/>
    <col min="2" max="2" width="5.109375" style="2" customWidth="1"/>
    <col min="3" max="3" width="36.33203125" style="2" customWidth="1"/>
    <col min="4" max="4" width="21" style="2" customWidth="1"/>
    <col min="5" max="5" width="11.33203125" style="2" customWidth="1"/>
    <col min="6" max="6" width="32.44140625" style="2" customWidth="1"/>
    <col min="7" max="7" width="2.88671875" style="2" customWidth="1"/>
    <col min="8" max="8" width="6.5546875" style="2" bestFit="1" customWidth="1"/>
    <col min="9" max="9" width="4.6640625" bestFit="1" customWidth="1"/>
    <col min="10" max="10" width="6.6640625" customWidth="1"/>
  </cols>
  <sheetData>
    <row r="6" spans="1:10" x14ac:dyDescent="0.25">
      <c r="A6" s="77" t="s">
        <v>536</v>
      </c>
      <c r="B6" s="77"/>
      <c r="C6" s="77"/>
      <c r="D6" s="77"/>
      <c r="E6" s="77"/>
      <c r="F6" s="77"/>
      <c r="G6" s="77"/>
    </row>
    <row r="7" spans="1:10" x14ac:dyDescent="0.25">
      <c r="A7" s="41"/>
      <c r="B7" s="1"/>
      <c r="C7" s="41" t="s">
        <v>7</v>
      </c>
      <c r="D7" s="1"/>
      <c r="E7" s="1"/>
      <c r="F7" s="1"/>
      <c r="G7" s="1"/>
    </row>
    <row r="8" spans="1:10" ht="12.75" customHeight="1" x14ac:dyDescent="0.25">
      <c r="A8" s="42" t="s">
        <v>1</v>
      </c>
      <c r="C8" s="42" t="s">
        <v>2</v>
      </c>
      <c r="D8" s="42" t="s">
        <v>3</v>
      </c>
      <c r="E8" s="42" t="s">
        <v>4</v>
      </c>
      <c r="F8" s="42" t="s">
        <v>5</v>
      </c>
      <c r="G8" s="42"/>
      <c r="H8" s="2" t="s">
        <v>302</v>
      </c>
      <c r="I8" s="42" t="s">
        <v>799</v>
      </c>
      <c r="J8" s="42" t="s">
        <v>800</v>
      </c>
    </row>
    <row r="9" spans="1:10" s="58" customFormat="1" ht="12.75" customHeight="1" x14ac:dyDescent="0.25">
      <c r="A9" s="65">
        <v>1</v>
      </c>
      <c r="B9" s="66"/>
      <c r="C9" s="65" t="s">
        <v>107</v>
      </c>
      <c r="D9" s="65" t="s">
        <v>8</v>
      </c>
      <c r="E9" s="65">
        <v>100018538</v>
      </c>
      <c r="F9" s="65" t="s">
        <v>108</v>
      </c>
      <c r="G9" s="65"/>
      <c r="H9" s="66">
        <v>36</v>
      </c>
      <c r="I9" s="67">
        <v>20</v>
      </c>
      <c r="J9" s="67">
        <f t="shared" ref="J9:J31" si="0">H9+I9</f>
        <v>56</v>
      </c>
    </row>
    <row r="10" spans="1:10" s="58" customFormat="1" ht="12.75" customHeight="1" x14ac:dyDescent="0.25">
      <c r="A10" s="65">
        <v>2</v>
      </c>
      <c r="B10" s="66"/>
      <c r="C10" s="65" t="s">
        <v>103</v>
      </c>
      <c r="D10" s="65" t="s">
        <v>6</v>
      </c>
      <c r="E10" s="65">
        <v>100040430</v>
      </c>
      <c r="F10" s="65" t="s">
        <v>104</v>
      </c>
      <c r="G10" s="65"/>
      <c r="H10" s="66">
        <v>29</v>
      </c>
      <c r="I10" s="67">
        <v>11</v>
      </c>
      <c r="J10" s="67">
        <f t="shared" si="0"/>
        <v>40</v>
      </c>
    </row>
    <row r="11" spans="1:10" s="58" customFormat="1" ht="12.75" customHeight="1" x14ac:dyDescent="0.3">
      <c r="A11" s="78">
        <v>2</v>
      </c>
      <c r="B11" s="79"/>
      <c r="C11" s="78" t="s">
        <v>128</v>
      </c>
      <c r="D11" s="78" t="s">
        <v>27</v>
      </c>
      <c r="E11" s="78">
        <v>100050846</v>
      </c>
      <c r="F11" s="78" t="s">
        <v>129</v>
      </c>
      <c r="G11" s="78"/>
      <c r="H11" s="79">
        <v>29</v>
      </c>
      <c r="I11" s="80">
        <v>11</v>
      </c>
      <c r="J11" s="80">
        <f t="shared" si="0"/>
        <v>40</v>
      </c>
    </row>
    <row r="12" spans="1:10" s="58" customFormat="1" ht="12.75" customHeight="1" x14ac:dyDescent="0.25">
      <c r="A12" s="65">
        <v>4</v>
      </c>
      <c r="B12" s="66"/>
      <c r="C12" s="65" t="s">
        <v>554</v>
      </c>
      <c r="D12" s="65" t="s">
        <v>18</v>
      </c>
      <c r="E12" s="65">
        <v>100034054</v>
      </c>
      <c r="F12" s="65" t="s">
        <v>555</v>
      </c>
      <c r="G12" s="65"/>
      <c r="H12" s="66">
        <v>26</v>
      </c>
      <c r="I12" s="67"/>
      <c r="J12" s="67">
        <f t="shared" si="0"/>
        <v>26</v>
      </c>
    </row>
    <row r="13" spans="1:10" s="58" customFormat="1" ht="12.75" customHeight="1" x14ac:dyDescent="0.25">
      <c r="A13" s="65">
        <v>5</v>
      </c>
      <c r="B13" s="66"/>
      <c r="C13" s="65" t="s">
        <v>58</v>
      </c>
      <c r="D13" s="65" t="s">
        <v>59</v>
      </c>
      <c r="E13" s="65">
        <v>100034852</v>
      </c>
      <c r="F13" s="65" t="s">
        <v>125</v>
      </c>
      <c r="G13" s="65"/>
      <c r="H13" s="66">
        <v>20</v>
      </c>
      <c r="I13" s="67">
        <v>6</v>
      </c>
      <c r="J13" s="67">
        <f t="shared" si="0"/>
        <v>26</v>
      </c>
    </row>
    <row r="14" spans="1:10" s="58" customFormat="1" ht="12.75" customHeight="1" x14ac:dyDescent="0.25">
      <c r="A14" s="65">
        <v>6</v>
      </c>
      <c r="B14" s="66"/>
      <c r="C14" s="65" t="s">
        <v>153</v>
      </c>
      <c r="D14" s="65" t="s">
        <v>63</v>
      </c>
      <c r="E14" s="65">
        <v>100049027</v>
      </c>
      <c r="F14" s="65" t="s">
        <v>154</v>
      </c>
      <c r="G14" s="65"/>
      <c r="H14" s="66">
        <v>19</v>
      </c>
      <c r="I14" s="67">
        <v>6</v>
      </c>
      <c r="J14" s="67">
        <f t="shared" si="0"/>
        <v>25</v>
      </c>
    </row>
    <row r="15" spans="1:10" s="58" customFormat="1" ht="12.75" customHeight="1" x14ac:dyDescent="0.25">
      <c r="A15" s="65">
        <v>7</v>
      </c>
      <c r="B15" s="66"/>
      <c r="C15" s="65" t="s">
        <v>133</v>
      </c>
      <c r="D15" s="65" t="s">
        <v>73</v>
      </c>
      <c r="E15" s="65">
        <v>100046679</v>
      </c>
      <c r="F15" s="65" t="s">
        <v>134</v>
      </c>
      <c r="G15" s="65"/>
      <c r="H15" s="66">
        <v>9</v>
      </c>
      <c r="I15" s="67">
        <v>15</v>
      </c>
      <c r="J15" s="67">
        <f t="shared" si="0"/>
        <v>24</v>
      </c>
    </row>
    <row r="16" spans="1:10" s="58" customFormat="1" ht="12.75" customHeight="1" x14ac:dyDescent="0.25">
      <c r="A16" s="51">
        <v>8</v>
      </c>
      <c r="B16" s="52"/>
      <c r="C16" s="51" t="s">
        <v>101</v>
      </c>
      <c r="D16" s="51" t="s">
        <v>65</v>
      </c>
      <c r="E16" s="51">
        <v>100050495</v>
      </c>
      <c r="F16" s="51" t="s">
        <v>558</v>
      </c>
      <c r="G16" s="51"/>
      <c r="H16" s="52">
        <v>15</v>
      </c>
      <c r="I16" s="58">
        <v>6</v>
      </c>
      <c r="J16" s="58">
        <f t="shared" si="0"/>
        <v>21</v>
      </c>
    </row>
    <row r="17" spans="1:10" s="58" customFormat="1" ht="12.75" customHeight="1" x14ac:dyDescent="0.25">
      <c r="A17" s="51">
        <v>9</v>
      </c>
      <c r="B17" s="52"/>
      <c r="C17" s="51" t="s">
        <v>556</v>
      </c>
      <c r="D17" s="51" t="s">
        <v>65</v>
      </c>
      <c r="E17" s="51">
        <v>100056832</v>
      </c>
      <c r="F17" s="51" t="s">
        <v>557</v>
      </c>
      <c r="G17" s="51"/>
      <c r="H17" s="52">
        <v>17</v>
      </c>
      <c r="J17" s="58">
        <f t="shared" si="0"/>
        <v>17</v>
      </c>
    </row>
    <row r="18" spans="1:10" s="58" customFormat="1" ht="12.75" customHeight="1" x14ac:dyDescent="0.25">
      <c r="A18" s="51">
        <v>10</v>
      </c>
      <c r="B18" s="52"/>
      <c r="C18" s="51" t="s">
        <v>118</v>
      </c>
      <c r="D18" s="51" t="s">
        <v>16</v>
      </c>
      <c r="E18" s="51">
        <v>100031656</v>
      </c>
      <c r="F18" s="51" t="s">
        <v>119</v>
      </c>
      <c r="G18" s="51"/>
      <c r="H18" s="52">
        <v>14</v>
      </c>
      <c r="I18" s="58">
        <v>3</v>
      </c>
      <c r="J18" s="58">
        <f t="shared" si="0"/>
        <v>17</v>
      </c>
    </row>
    <row r="19" spans="1:10" s="58" customFormat="1" ht="12.75" customHeight="1" x14ac:dyDescent="0.25">
      <c r="A19" s="51">
        <v>11</v>
      </c>
      <c r="B19" s="52"/>
      <c r="C19" s="51" t="s">
        <v>166</v>
      </c>
      <c r="D19" s="51" t="s">
        <v>35</v>
      </c>
      <c r="E19" s="51">
        <v>100056874</v>
      </c>
      <c r="F19" s="51" t="s">
        <v>559</v>
      </c>
      <c r="G19" s="51"/>
      <c r="H19" s="52">
        <v>13</v>
      </c>
      <c r="I19" s="58">
        <v>2</v>
      </c>
      <c r="J19" s="58">
        <f t="shared" si="0"/>
        <v>15</v>
      </c>
    </row>
    <row r="20" spans="1:10" s="58" customFormat="1" ht="12.75" customHeight="1" x14ac:dyDescent="0.25">
      <c r="A20" s="51">
        <v>12</v>
      </c>
      <c r="B20" s="52"/>
      <c r="C20" s="51" t="s">
        <v>58</v>
      </c>
      <c r="D20" s="51" t="s">
        <v>59</v>
      </c>
      <c r="E20" s="51">
        <v>100018738</v>
      </c>
      <c r="F20" s="51" t="s">
        <v>114</v>
      </c>
      <c r="G20" s="51"/>
      <c r="H20" s="52">
        <v>14</v>
      </c>
      <c r="J20" s="58">
        <f t="shared" si="0"/>
        <v>14</v>
      </c>
    </row>
    <row r="21" spans="1:10" s="58" customFormat="1" ht="12.75" customHeight="1" x14ac:dyDescent="0.25">
      <c r="A21" s="51">
        <v>13</v>
      </c>
      <c r="B21" s="52"/>
      <c r="C21" s="51" t="s">
        <v>111</v>
      </c>
      <c r="D21" s="51" t="s">
        <v>56</v>
      </c>
      <c r="E21" s="51">
        <v>100049697</v>
      </c>
      <c r="F21" s="51" t="s">
        <v>112</v>
      </c>
      <c r="G21" s="51"/>
      <c r="H21" s="52">
        <v>10</v>
      </c>
      <c r="J21" s="58">
        <f t="shared" si="0"/>
        <v>10</v>
      </c>
    </row>
    <row r="22" spans="1:10" s="58" customFormat="1" ht="12.75" customHeight="1" x14ac:dyDescent="0.25">
      <c r="A22" s="51">
        <v>14</v>
      </c>
      <c r="B22" s="52"/>
      <c r="C22" s="51" t="s">
        <v>143</v>
      </c>
      <c r="D22" s="51" t="s">
        <v>31</v>
      </c>
      <c r="E22" s="51">
        <v>100028112</v>
      </c>
      <c r="F22" s="51" t="s">
        <v>144</v>
      </c>
      <c r="G22" s="51"/>
      <c r="H22" s="52">
        <v>9</v>
      </c>
      <c r="J22" s="58">
        <f t="shared" si="0"/>
        <v>9</v>
      </c>
    </row>
    <row r="23" spans="1:10" s="58" customFormat="1" ht="12.75" customHeight="1" x14ac:dyDescent="0.25">
      <c r="A23" s="51">
        <v>15</v>
      </c>
      <c r="B23" s="52"/>
      <c r="C23" s="51" t="s">
        <v>151</v>
      </c>
      <c r="D23" s="51" t="s">
        <v>6</v>
      </c>
      <c r="E23" s="51">
        <v>100038470</v>
      </c>
      <c r="F23" s="51" t="s">
        <v>152</v>
      </c>
      <c r="G23" s="51"/>
      <c r="H23" s="52">
        <v>5</v>
      </c>
      <c r="I23" s="58">
        <v>2</v>
      </c>
      <c r="J23" s="58">
        <f t="shared" si="0"/>
        <v>7</v>
      </c>
    </row>
    <row r="24" spans="1:10" s="58" customFormat="1" ht="12.75" customHeight="1" x14ac:dyDescent="0.25">
      <c r="A24" s="51"/>
      <c r="B24" s="52"/>
      <c r="C24" s="51" t="s">
        <v>560</v>
      </c>
      <c r="D24" s="51" t="s">
        <v>45</v>
      </c>
      <c r="E24" s="51">
        <v>100056715</v>
      </c>
      <c r="F24" s="51" t="s">
        <v>561</v>
      </c>
      <c r="G24" s="51"/>
      <c r="H24" s="52">
        <v>5</v>
      </c>
      <c r="J24" s="58">
        <f t="shared" si="0"/>
        <v>5</v>
      </c>
    </row>
    <row r="25" spans="1:10" s="58" customFormat="1" ht="12.75" customHeight="1" x14ac:dyDescent="0.25">
      <c r="A25" s="51"/>
      <c r="B25" s="52"/>
      <c r="C25" s="51" t="s">
        <v>96</v>
      </c>
      <c r="D25" s="51" t="s">
        <v>56</v>
      </c>
      <c r="E25" s="51">
        <v>100047788</v>
      </c>
      <c r="F25" s="51" t="s">
        <v>97</v>
      </c>
      <c r="G25" s="51"/>
      <c r="H25" s="52">
        <v>5</v>
      </c>
      <c r="J25" s="58">
        <f t="shared" si="0"/>
        <v>5</v>
      </c>
    </row>
    <row r="26" spans="1:10" s="58" customFormat="1" ht="12.75" customHeight="1" x14ac:dyDescent="0.25">
      <c r="A26" s="51"/>
      <c r="B26" s="52"/>
      <c r="C26" s="51" t="s">
        <v>138</v>
      </c>
      <c r="D26" s="51" t="s">
        <v>56</v>
      </c>
      <c r="E26" s="51">
        <v>100049609</v>
      </c>
      <c r="F26" s="51" t="s">
        <v>139</v>
      </c>
      <c r="G26" s="51"/>
      <c r="H26" s="52">
        <v>4</v>
      </c>
      <c r="J26" s="58">
        <f t="shared" si="0"/>
        <v>4</v>
      </c>
    </row>
    <row r="27" spans="1:10" s="58" customFormat="1" ht="12.75" customHeight="1" x14ac:dyDescent="0.25">
      <c r="A27" s="51"/>
      <c r="B27" s="52"/>
      <c r="C27" s="51" t="s">
        <v>115</v>
      </c>
      <c r="D27" s="51" t="s">
        <v>73</v>
      </c>
      <c r="E27" s="51">
        <v>100033763</v>
      </c>
      <c r="F27" s="51" t="s">
        <v>116</v>
      </c>
      <c r="G27" s="51"/>
      <c r="H27" s="52">
        <v>3</v>
      </c>
      <c r="J27" s="58">
        <f t="shared" si="0"/>
        <v>3</v>
      </c>
    </row>
    <row r="28" spans="1:10" s="58" customFormat="1" ht="12.75" customHeight="1" x14ac:dyDescent="0.25">
      <c r="A28" s="51"/>
      <c r="B28" s="52"/>
      <c r="C28" s="51" t="s">
        <v>105</v>
      </c>
      <c r="D28" s="51" t="s">
        <v>22</v>
      </c>
      <c r="E28" s="51">
        <v>100015718</v>
      </c>
      <c r="F28" s="51" t="s">
        <v>106</v>
      </c>
      <c r="G28" s="51"/>
      <c r="H28" s="52">
        <v>2</v>
      </c>
      <c r="J28" s="58">
        <f t="shared" si="0"/>
        <v>2</v>
      </c>
    </row>
    <row r="29" spans="1:10" s="58" customFormat="1" ht="12.75" customHeight="1" x14ac:dyDescent="0.25">
      <c r="A29" s="51"/>
      <c r="B29" s="52"/>
      <c r="C29" s="51" t="s">
        <v>548</v>
      </c>
      <c r="D29" s="51" t="s">
        <v>211</v>
      </c>
      <c r="E29" s="51">
        <v>100003125</v>
      </c>
      <c r="F29" s="51" t="s">
        <v>562</v>
      </c>
      <c r="G29" s="51"/>
      <c r="H29" s="52">
        <v>0</v>
      </c>
      <c r="J29" s="58">
        <f t="shared" si="0"/>
        <v>0</v>
      </c>
    </row>
    <row r="30" spans="1:10" s="58" customFormat="1" ht="12.75" customHeight="1" x14ac:dyDescent="0.25">
      <c r="A30" s="51"/>
      <c r="B30" s="52"/>
      <c r="C30" s="51" t="s">
        <v>123</v>
      </c>
      <c r="D30" s="51" t="s">
        <v>9</v>
      </c>
      <c r="E30" s="51">
        <v>100014435</v>
      </c>
      <c r="F30" s="51" t="s">
        <v>124</v>
      </c>
      <c r="G30" s="51"/>
      <c r="H30" s="52">
        <v>0</v>
      </c>
      <c r="J30" s="58">
        <f t="shared" si="0"/>
        <v>0</v>
      </c>
    </row>
    <row r="31" spans="1:10" s="58" customFormat="1" ht="12.75" customHeight="1" x14ac:dyDescent="0.25">
      <c r="A31" s="51"/>
      <c r="B31" s="52"/>
      <c r="C31" s="51" t="s">
        <v>120</v>
      </c>
      <c r="D31" s="51" t="s">
        <v>9</v>
      </c>
      <c r="E31" s="51">
        <v>100053312</v>
      </c>
      <c r="F31" s="51" t="s">
        <v>121</v>
      </c>
      <c r="G31" s="51"/>
      <c r="H31" s="52">
        <v>0</v>
      </c>
      <c r="J31" s="58">
        <f t="shared" si="0"/>
        <v>0</v>
      </c>
    </row>
    <row r="32" spans="1:10" ht="12.75" customHeight="1" x14ac:dyDescent="0.25">
      <c r="A32" s="44"/>
      <c r="C32" s="44"/>
      <c r="D32" s="44"/>
      <c r="E32" s="44"/>
      <c r="F32" s="44"/>
      <c r="G32" s="44"/>
    </row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</sheetData>
  <mergeCells count="1">
    <mergeCell ref="A6:G6"/>
  </mergeCells>
  <phoneticPr fontId="0" type="noConversion"/>
  <pageMargins left="0.39370078740157483" right="0.39370078740157483" top="0.39370078740157483" bottom="0.720220472440945" header="0.39370078740157483" footer="0.39370078740157483"/>
  <pageSetup paperSize="9" orientation="portrait" verticalDpi="0" r:id="rId1"/>
  <headerFooter alignWithMargins="0">
    <oddFooter xml:space="preserve">&amp;L&amp;"Verdana"&amp;8 Pag. 6/10 &amp;C&amp;R&amp;"Verdana"&amp;8 29/08/2021 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6:J173"/>
  <sheetViews>
    <sheetView workbookViewId="0">
      <selection activeCell="C10" sqref="C10"/>
    </sheetView>
  </sheetViews>
  <sheetFormatPr defaultRowHeight="13.2" x14ac:dyDescent="0.25"/>
  <cols>
    <col min="1" max="1" width="3" style="2" bestFit="1" customWidth="1"/>
    <col min="2" max="2" width="6.6640625" style="2" customWidth="1"/>
    <col min="3" max="3" width="36.33203125" style="2" customWidth="1"/>
    <col min="4" max="4" width="17.5546875" style="2" customWidth="1"/>
    <col min="5" max="5" width="11.33203125" style="2" customWidth="1"/>
    <col min="6" max="6" width="30.109375" style="2" customWidth="1"/>
    <col min="7" max="7" width="2.109375" style="2" customWidth="1"/>
    <col min="8" max="8" width="6.5546875" style="2" customWidth="1"/>
    <col min="9" max="9" width="4.6640625" bestFit="1" customWidth="1"/>
    <col min="10" max="10" width="5.33203125" customWidth="1"/>
  </cols>
  <sheetData>
    <row r="6" spans="1:10" x14ac:dyDescent="0.25">
      <c r="A6" s="77" t="s">
        <v>536</v>
      </c>
      <c r="B6" s="77"/>
      <c r="C6" s="77"/>
      <c r="D6" s="77"/>
      <c r="E6" s="77"/>
      <c r="F6" s="77"/>
      <c r="G6" s="77"/>
    </row>
    <row r="7" spans="1:10" x14ac:dyDescent="0.25">
      <c r="A7" s="41"/>
      <c r="B7" s="1"/>
      <c r="C7" s="41" t="s">
        <v>7</v>
      </c>
      <c r="D7" s="1"/>
      <c r="E7" s="1"/>
      <c r="F7" s="1"/>
      <c r="G7" s="1"/>
    </row>
    <row r="8" spans="1:10" ht="12.75" customHeight="1" x14ac:dyDescent="0.25">
      <c r="A8" s="69" t="s">
        <v>1</v>
      </c>
      <c r="B8" s="70"/>
      <c r="C8" s="69" t="s">
        <v>2</v>
      </c>
      <c r="D8" s="69" t="s">
        <v>3</v>
      </c>
      <c r="E8" s="69" t="s">
        <v>4</v>
      </c>
      <c r="F8" s="69" t="s">
        <v>5</v>
      </c>
      <c r="G8" s="69"/>
      <c r="H8" s="70" t="s">
        <v>302</v>
      </c>
      <c r="I8" s="69" t="s">
        <v>799</v>
      </c>
      <c r="J8" s="69" t="s">
        <v>800</v>
      </c>
    </row>
    <row r="9" spans="1:10" s="58" customFormat="1" ht="12.75" customHeight="1" x14ac:dyDescent="0.25">
      <c r="A9" s="65">
        <v>1</v>
      </c>
      <c r="B9" s="66"/>
      <c r="C9" s="65" t="s">
        <v>563</v>
      </c>
      <c r="D9" s="65" t="s">
        <v>27</v>
      </c>
      <c r="E9" s="65">
        <v>100057709</v>
      </c>
      <c r="F9" s="65" t="s">
        <v>129</v>
      </c>
      <c r="G9" s="65"/>
      <c r="H9" s="66">
        <v>60</v>
      </c>
      <c r="I9" s="67">
        <v>20</v>
      </c>
      <c r="J9" s="68">
        <f t="shared" ref="J9:J40" si="0">H9+I9</f>
        <v>80</v>
      </c>
    </row>
    <row r="10" spans="1:10" s="58" customFormat="1" ht="12.75" customHeight="1" x14ac:dyDescent="0.25">
      <c r="A10" s="65">
        <v>2</v>
      </c>
      <c r="B10" s="66"/>
      <c r="C10" s="65" t="s">
        <v>565</v>
      </c>
      <c r="D10" s="65" t="s">
        <v>6</v>
      </c>
      <c r="E10" s="65">
        <v>100054465</v>
      </c>
      <c r="F10" s="65" t="s">
        <v>371</v>
      </c>
      <c r="G10" s="65"/>
      <c r="H10" s="66">
        <v>44</v>
      </c>
      <c r="I10" s="67">
        <v>15</v>
      </c>
      <c r="J10" s="68">
        <f t="shared" si="0"/>
        <v>59</v>
      </c>
    </row>
    <row r="11" spans="1:10" s="58" customFormat="1" ht="12.75" customHeight="1" x14ac:dyDescent="0.25">
      <c r="A11" s="65">
        <v>3</v>
      </c>
      <c r="B11" s="66"/>
      <c r="C11" s="65" t="s">
        <v>220</v>
      </c>
      <c r="D11" s="65" t="s">
        <v>100</v>
      </c>
      <c r="E11" s="65">
        <v>100033197</v>
      </c>
      <c r="F11" s="65" t="s">
        <v>221</v>
      </c>
      <c r="G11" s="65"/>
      <c r="H11" s="66">
        <v>37</v>
      </c>
      <c r="I11" s="67">
        <v>20</v>
      </c>
      <c r="J11" s="68">
        <f t="shared" si="0"/>
        <v>57</v>
      </c>
    </row>
    <row r="12" spans="1:10" s="58" customFormat="1" ht="12.75" customHeight="1" x14ac:dyDescent="0.25">
      <c r="A12" s="65">
        <v>4</v>
      </c>
      <c r="B12" s="66"/>
      <c r="C12" s="65" t="s">
        <v>564</v>
      </c>
      <c r="D12" s="65" t="s">
        <v>16</v>
      </c>
      <c r="E12" s="65">
        <v>100055005</v>
      </c>
      <c r="F12" s="65" t="s">
        <v>25</v>
      </c>
      <c r="G12" s="65"/>
      <c r="H12" s="66">
        <v>46</v>
      </c>
      <c r="I12" s="67">
        <v>4</v>
      </c>
      <c r="J12" s="68">
        <f t="shared" si="0"/>
        <v>50</v>
      </c>
    </row>
    <row r="13" spans="1:10" s="58" customFormat="1" ht="12.75" customHeight="1" x14ac:dyDescent="0.25">
      <c r="A13" s="65">
        <v>5</v>
      </c>
      <c r="B13" s="66"/>
      <c r="C13" s="65" t="s">
        <v>199</v>
      </c>
      <c r="D13" s="65" t="s">
        <v>18</v>
      </c>
      <c r="E13" s="65">
        <v>100050894</v>
      </c>
      <c r="F13" s="65" t="s">
        <v>198</v>
      </c>
      <c r="G13" s="65"/>
      <c r="H13" s="66">
        <v>28</v>
      </c>
      <c r="I13" s="67">
        <v>8</v>
      </c>
      <c r="J13" s="68">
        <f t="shared" si="0"/>
        <v>36</v>
      </c>
    </row>
    <row r="14" spans="1:10" s="58" customFormat="1" ht="12.75" customHeight="1" x14ac:dyDescent="0.25">
      <c r="A14" s="65">
        <v>6</v>
      </c>
      <c r="B14" s="66"/>
      <c r="C14" s="65" t="s">
        <v>169</v>
      </c>
      <c r="D14" s="65" t="s">
        <v>170</v>
      </c>
      <c r="E14" s="65">
        <v>100050350</v>
      </c>
      <c r="F14" s="65" t="s">
        <v>171</v>
      </c>
      <c r="G14" s="65"/>
      <c r="H14" s="66">
        <v>21</v>
      </c>
      <c r="I14" s="67">
        <v>15</v>
      </c>
      <c r="J14" s="68">
        <f t="shared" si="0"/>
        <v>36</v>
      </c>
    </row>
    <row r="15" spans="1:10" s="58" customFormat="1" ht="12.75" customHeight="1" x14ac:dyDescent="0.25">
      <c r="A15" s="65">
        <v>7</v>
      </c>
      <c r="B15" s="66"/>
      <c r="C15" s="65" t="s">
        <v>204</v>
      </c>
      <c r="D15" s="65" t="s">
        <v>16</v>
      </c>
      <c r="E15" s="65">
        <v>100048704</v>
      </c>
      <c r="F15" s="65" t="s">
        <v>205</v>
      </c>
      <c r="G15" s="65"/>
      <c r="H15" s="66">
        <v>21</v>
      </c>
      <c r="I15" s="67">
        <v>11</v>
      </c>
      <c r="J15" s="68">
        <f t="shared" si="0"/>
        <v>32</v>
      </c>
    </row>
    <row r="16" spans="1:10" s="58" customFormat="1" ht="12.75" customHeight="1" x14ac:dyDescent="0.25">
      <c r="A16" s="65">
        <v>8</v>
      </c>
      <c r="B16" s="66"/>
      <c r="C16" s="65" t="s">
        <v>202</v>
      </c>
      <c r="D16" s="65" t="s">
        <v>18</v>
      </c>
      <c r="E16" s="65">
        <v>100049127</v>
      </c>
      <c r="F16" s="65" t="s">
        <v>203</v>
      </c>
      <c r="G16" s="65"/>
      <c r="H16" s="66">
        <v>30</v>
      </c>
      <c r="I16" s="67"/>
      <c r="J16" s="68">
        <f t="shared" si="0"/>
        <v>30</v>
      </c>
    </row>
    <row r="17" spans="1:10" s="58" customFormat="1" ht="12.75" customHeight="1" x14ac:dyDescent="0.25">
      <c r="A17" s="65">
        <v>9</v>
      </c>
      <c r="B17" s="66"/>
      <c r="C17" s="65" t="s">
        <v>255</v>
      </c>
      <c r="D17" s="65" t="s">
        <v>11</v>
      </c>
      <c r="E17" s="65">
        <v>100053920</v>
      </c>
      <c r="F17" s="65" t="s">
        <v>256</v>
      </c>
      <c r="G17" s="65"/>
      <c r="H17" s="66">
        <v>29</v>
      </c>
      <c r="I17" s="67"/>
      <c r="J17" s="68">
        <f t="shared" si="0"/>
        <v>29</v>
      </c>
    </row>
    <row r="18" spans="1:10" s="58" customFormat="1" ht="12.75" customHeight="1" x14ac:dyDescent="0.25">
      <c r="A18" s="65">
        <v>10</v>
      </c>
      <c r="B18" s="66"/>
      <c r="C18" s="65" t="s">
        <v>172</v>
      </c>
      <c r="D18" s="65" t="s">
        <v>35</v>
      </c>
      <c r="E18" s="65">
        <v>100051524</v>
      </c>
      <c r="F18" s="65" t="s">
        <v>173</v>
      </c>
      <c r="G18" s="65"/>
      <c r="H18" s="66">
        <v>27</v>
      </c>
      <c r="I18" s="67">
        <v>2</v>
      </c>
      <c r="J18" s="68">
        <f t="shared" si="0"/>
        <v>29</v>
      </c>
    </row>
    <row r="19" spans="1:10" s="58" customFormat="1" ht="12.75" customHeight="1" x14ac:dyDescent="0.25">
      <c r="A19" s="65">
        <v>11</v>
      </c>
      <c r="B19" s="66"/>
      <c r="C19" s="65" t="s">
        <v>136</v>
      </c>
      <c r="D19" s="65" t="s">
        <v>65</v>
      </c>
      <c r="E19" s="65">
        <v>100045344</v>
      </c>
      <c r="F19" s="65" t="s">
        <v>137</v>
      </c>
      <c r="G19" s="65"/>
      <c r="H19" s="66">
        <v>25</v>
      </c>
      <c r="I19" s="67">
        <v>3</v>
      </c>
      <c r="J19" s="68">
        <f t="shared" si="0"/>
        <v>28</v>
      </c>
    </row>
    <row r="20" spans="1:10" s="58" customFormat="1" ht="12.75" customHeight="1" x14ac:dyDescent="0.25">
      <c r="A20" s="65">
        <v>12</v>
      </c>
      <c r="B20" s="66"/>
      <c r="C20" s="65" t="s">
        <v>30</v>
      </c>
      <c r="D20" s="65" t="s">
        <v>31</v>
      </c>
      <c r="E20" s="65">
        <v>100057948</v>
      </c>
      <c r="F20" s="65" t="s">
        <v>179</v>
      </c>
      <c r="G20" s="65"/>
      <c r="H20" s="66">
        <v>16</v>
      </c>
      <c r="I20" s="67">
        <v>11</v>
      </c>
      <c r="J20" s="68">
        <f t="shared" si="0"/>
        <v>27</v>
      </c>
    </row>
    <row r="21" spans="1:10" s="58" customFormat="1" ht="12.75" customHeight="1" x14ac:dyDescent="0.25">
      <c r="A21" s="51">
        <v>13</v>
      </c>
      <c r="B21" s="52"/>
      <c r="C21" s="51" t="s">
        <v>187</v>
      </c>
      <c r="D21" s="51" t="s">
        <v>188</v>
      </c>
      <c r="E21" s="51">
        <v>15593051</v>
      </c>
      <c r="F21" s="51" t="s">
        <v>189</v>
      </c>
      <c r="G21" s="51"/>
      <c r="H21" s="52">
        <v>22</v>
      </c>
      <c r="I21" s="58">
        <v>2</v>
      </c>
      <c r="J21">
        <f t="shared" si="0"/>
        <v>24</v>
      </c>
    </row>
    <row r="22" spans="1:10" s="58" customFormat="1" ht="12.75" customHeight="1" x14ac:dyDescent="0.25">
      <c r="A22" s="51">
        <v>14</v>
      </c>
      <c r="B22" s="52"/>
      <c r="C22" s="51" t="s">
        <v>566</v>
      </c>
      <c r="D22" s="51" t="s">
        <v>63</v>
      </c>
      <c r="E22" s="51">
        <v>100027126</v>
      </c>
      <c r="F22" s="51" t="s">
        <v>567</v>
      </c>
      <c r="G22" s="51"/>
      <c r="H22" s="52">
        <v>22</v>
      </c>
      <c r="J22">
        <f t="shared" si="0"/>
        <v>22</v>
      </c>
    </row>
    <row r="23" spans="1:10" s="58" customFormat="1" ht="12.75" customHeight="1" x14ac:dyDescent="0.25">
      <c r="A23" s="51">
        <v>15</v>
      </c>
      <c r="B23" s="52"/>
      <c r="C23" s="51" t="s">
        <v>157</v>
      </c>
      <c r="D23" s="51" t="s">
        <v>45</v>
      </c>
      <c r="E23" s="51">
        <v>100050456</v>
      </c>
      <c r="F23" s="51" t="s">
        <v>158</v>
      </c>
      <c r="G23" s="51"/>
      <c r="H23" s="52">
        <v>16</v>
      </c>
      <c r="I23" s="58">
        <v>6</v>
      </c>
      <c r="J23">
        <f t="shared" si="0"/>
        <v>22</v>
      </c>
    </row>
    <row r="24" spans="1:10" s="58" customFormat="1" ht="12.75" customHeight="1" x14ac:dyDescent="0.25">
      <c r="A24" s="51">
        <v>16</v>
      </c>
      <c r="B24" s="52"/>
      <c r="C24" s="51" t="s">
        <v>147</v>
      </c>
      <c r="D24" s="51" t="s">
        <v>27</v>
      </c>
      <c r="E24" s="51">
        <v>100047442</v>
      </c>
      <c r="F24" s="51" t="s">
        <v>148</v>
      </c>
      <c r="G24" s="51"/>
      <c r="H24" s="52">
        <v>13</v>
      </c>
      <c r="I24" s="58">
        <v>8</v>
      </c>
      <c r="J24">
        <f t="shared" si="0"/>
        <v>21</v>
      </c>
    </row>
    <row r="25" spans="1:10" s="58" customFormat="1" ht="12.75" customHeight="1" x14ac:dyDescent="0.25">
      <c r="A25" s="51">
        <v>17</v>
      </c>
      <c r="B25" s="52"/>
      <c r="C25" s="51" t="s">
        <v>568</v>
      </c>
      <c r="D25" s="51" t="s">
        <v>188</v>
      </c>
      <c r="E25" s="51">
        <v>100052957</v>
      </c>
      <c r="F25" s="51" t="s">
        <v>569</v>
      </c>
      <c r="G25" s="51"/>
      <c r="H25" s="52">
        <v>16</v>
      </c>
      <c r="J25">
        <f t="shared" si="0"/>
        <v>16</v>
      </c>
    </row>
    <row r="26" spans="1:10" s="58" customFormat="1" ht="12.75" customHeight="1" x14ac:dyDescent="0.25">
      <c r="A26" s="51">
        <v>18</v>
      </c>
      <c r="B26" s="52"/>
      <c r="C26" s="51" t="s">
        <v>161</v>
      </c>
      <c r="D26" s="51" t="s">
        <v>6</v>
      </c>
      <c r="E26" s="51">
        <v>100051093</v>
      </c>
      <c r="F26" s="51" t="s">
        <v>162</v>
      </c>
      <c r="G26" s="51"/>
      <c r="H26" s="52">
        <v>15</v>
      </c>
      <c r="I26" s="58">
        <v>1</v>
      </c>
      <c r="J26">
        <f t="shared" si="0"/>
        <v>16</v>
      </c>
    </row>
    <row r="27" spans="1:10" s="58" customFormat="1" ht="12.75" customHeight="1" x14ac:dyDescent="0.25">
      <c r="A27" s="51"/>
      <c r="B27" s="52"/>
      <c r="C27" s="51" t="s">
        <v>192</v>
      </c>
      <c r="D27" s="51" t="s">
        <v>188</v>
      </c>
      <c r="E27" s="51">
        <v>100051613</v>
      </c>
      <c r="F27" s="51" t="s">
        <v>193</v>
      </c>
      <c r="G27" s="51"/>
      <c r="H27" s="52">
        <v>9</v>
      </c>
      <c r="I27" s="58">
        <v>5</v>
      </c>
      <c r="J27">
        <f t="shared" si="0"/>
        <v>14</v>
      </c>
    </row>
    <row r="28" spans="1:10" s="58" customFormat="1" ht="12.75" customHeight="1" x14ac:dyDescent="0.25">
      <c r="A28" s="51"/>
      <c r="B28" s="52"/>
      <c r="C28" s="51" t="s">
        <v>214</v>
      </c>
      <c r="D28" s="51" t="s">
        <v>155</v>
      </c>
      <c r="E28" s="51">
        <v>100038747</v>
      </c>
      <c r="F28" s="51" t="s">
        <v>215</v>
      </c>
      <c r="G28" s="51"/>
      <c r="H28" s="52">
        <v>8</v>
      </c>
      <c r="I28" s="58">
        <v>6</v>
      </c>
      <c r="J28">
        <f t="shared" si="0"/>
        <v>14</v>
      </c>
    </row>
    <row r="29" spans="1:10" s="58" customFormat="1" ht="12.75" customHeight="1" x14ac:dyDescent="0.25">
      <c r="A29" s="51"/>
      <c r="B29" s="52"/>
      <c r="C29" s="51" t="s">
        <v>572</v>
      </c>
      <c r="D29" s="51" t="s">
        <v>63</v>
      </c>
      <c r="E29" s="51">
        <v>100054529</v>
      </c>
      <c r="F29" s="51" t="s">
        <v>573</v>
      </c>
      <c r="G29" s="51"/>
      <c r="H29" s="52">
        <v>6</v>
      </c>
      <c r="I29" s="58">
        <v>8</v>
      </c>
      <c r="J29">
        <f t="shared" si="0"/>
        <v>14</v>
      </c>
    </row>
    <row r="30" spans="1:10" s="58" customFormat="1" ht="12.75" customHeight="1" x14ac:dyDescent="0.25">
      <c r="A30" s="51"/>
      <c r="B30" s="52"/>
      <c r="C30" s="51" t="s">
        <v>570</v>
      </c>
      <c r="D30" s="51" t="s">
        <v>73</v>
      </c>
      <c r="E30" s="51">
        <v>100051960</v>
      </c>
      <c r="F30" s="51" t="s">
        <v>571</v>
      </c>
      <c r="G30" s="51"/>
      <c r="H30" s="52">
        <v>12</v>
      </c>
      <c r="J30">
        <f t="shared" si="0"/>
        <v>12</v>
      </c>
    </row>
    <row r="31" spans="1:10" s="58" customFormat="1" ht="12.75" customHeight="1" x14ac:dyDescent="0.25">
      <c r="A31" s="51"/>
      <c r="B31" s="52"/>
      <c r="C31" s="51" t="s">
        <v>208</v>
      </c>
      <c r="D31" s="51" t="s">
        <v>100</v>
      </c>
      <c r="E31" s="51">
        <v>100037878</v>
      </c>
      <c r="F31" s="51" t="s">
        <v>209</v>
      </c>
      <c r="G31" s="51"/>
      <c r="H31" s="52">
        <v>10</v>
      </c>
      <c r="J31">
        <f t="shared" si="0"/>
        <v>10</v>
      </c>
    </row>
    <row r="32" spans="1:10" s="58" customFormat="1" ht="12.75" customHeight="1" x14ac:dyDescent="0.25">
      <c r="A32" s="51"/>
      <c r="B32" s="52"/>
      <c r="C32" s="51" t="s">
        <v>159</v>
      </c>
      <c r="D32" s="51" t="s">
        <v>11</v>
      </c>
      <c r="E32" s="51">
        <v>13117834</v>
      </c>
      <c r="F32" s="51" t="s">
        <v>160</v>
      </c>
      <c r="G32" s="51"/>
      <c r="H32" s="52">
        <v>10</v>
      </c>
      <c r="J32">
        <f t="shared" si="0"/>
        <v>10</v>
      </c>
    </row>
    <row r="33" spans="1:10" s="58" customFormat="1" ht="12.75" customHeight="1" x14ac:dyDescent="0.25">
      <c r="A33" s="51"/>
      <c r="B33" s="52"/>
      <c r="C33" s="51" t="s">
        <v>574</v>
      </c>
      <c r="D33" s="51" t="s">
        <v>16</v>
      </c>
      <c r="E33" s="51">
        <v>100055684</v>
      </c>
      <c r="F33" s="51" t="s">
        <v>575</v>
      </c>
      <c r="G33" s="51"/>
      <c r="H33" s="52">
        <v>5</v>
      </c>
      <c r="I33" s="58">
        <v>3</v>
      </c>
      <c r="J33">
        <f t="shared" si="0"/>
        <v>8</v>
      </c>
    </row>
    <row r="34" spans="1:10" s="58" customFormat="1" ht="12.75" customHeight="1" x14ac:dyDescent="0.25">
      <c r="A34" s="51"/>
      <c r="B34" s="52"/>
      <c r="C34" s="51" t="s">
        <v>167</v>
      </c>
      <c r="D34" s="51" t="s">
        <v>20</v>
      </c>
      <c r="E34" s="51">
        <v>100040481</v>
      </c>
      <c r="F34" s="51" t="s">
        <v>168</v>
      </c>
      <c r="G34" s="51"/>
      <c r="H34" s="52">
        <v>7</v>
      </c>
      <c r="J34">
        <f t="shared" si="0"/>
        <v>7</v>
      </c>
    </row>
    <row r="35" spans="1:10" s="58" customFormat="1" ht="12.75" customHeight="1" x14ac:dyDescent="0.25">
      <c r="A35" s="51"/>
      <c r="B35" s="52"/>
      <c r="C35" s="51" t="s">
        <v>229</v>
      </c>
      <c r="D35" s="51" t="s">
        <v>131</v>
      </c>
      <c r="E35" s="51">
        <v>100049678</v>
      </c>
      <c r="F35" s="51" t="s">
        <v>230</v>
      </c>
      <c r="G35" s="51"/>
      <c r="H35" s="52">
        <v>6</v>
      </c>
      <c r="J35">
        <f t="shared" si="0"/>
        <v>6</v>
      </c>
    </row>
    <row r="36" spans="1:10" s="58" customFormat="1" ht="12.75" customHeight="1" x14ac:dyDescent="0.25">
      <c r="A36" s="51"/>
      <c r="B36" s="52"/>
      <c r="C36" s="51" t="s">
        <v>414</v>
      </c>
      <c r="D36" s="51" t="s">
        <v>63</v>
      </c>
      <c r="E36" s="51">
        <v>100056887</v>
      </c>
      <c r="F36" s="51" t="s">
        <v>582</v>
      </c>
      <c r="G36" s="51"/>
      <c r="H36" s="52">
        <v>2</v>
      </c>
      <c r="I36" s="58">
        <v>4</v>
      </c>
      <c r="J36">
        <f t="shared" si="0"/>
        <v>6</v>
      </c>
    </row>
    <row r="37" spans="1:10" s="58" customFormat="1" ht="12.75" customHeight="1" x14ac:dyDescent="0.25">
      <c r="A37" s="51"/>
      <c r="B37" s="52"/>
      <c r="C37" s="51" t="s">
        <v>274</v>
      </c>
      <c r="D37" s="51" t="s">
        <v>63</v>
      </c>
      <c r="E37" s="51">
        <v>100057340</v>
      </c>
      <c r="F37" s="51" t="s">
        <v>576</v>
      </c>
      <c r="G37" s="51"/>
      <c r="H37" s="52">
        <v>5</v>
      </c>
      <c r="J37">
        <f t="shared" si="0"/>
        <v>5</v>
      </c>
    </row>
    <row r="38" spans="1:10" s="58" customFormat="1" ht="12.75" customHeight="1" x14ac:dyDescent="0.25">
      <c r="A38" s="51"/>
      <c r="B38" s="52"/>
      <c r="C38" s="51" t="s">
        <v>225</v>
      </c>
      <c r="D38" s="51" t="s">
        <v>8</v>
      </c>
      <c r="E38" s="51">
        <v>100050206</v>
      </c>
      <c r="F38" s="51" t="s">
        <v>226</v>
      </c>
      <c r="G38" s="51"/>
      <c r="H38" s="52">
        <v>5</v>
      </c>
      <c r="J38">
        <f t="shared" si="0"/>
        <v>5</v>
      </c>
    </row>
    <row r="39" spans="1:10" s="58" customFormat="1" ht="12.75" customHeight="1" x14ac:dyDescent="0.25">
      <c r="A39" s="51"/>
      <c r="B39" s="52"/>
      <c r="C39" s="51" t="s">
        <v>578</v>
      </c>
      <c r="D39" s="51" t="s">
        <v>63</v>
      </c>
      <c r="E39" s="51">
        <v>100057616</v>
      </c>
      <c r="F39" s="51" t="s">
        <v>579</v>
      </c>
      <c r="G39" s="51"/>
      <c r="H39" s="52">
        <v>4</v>
      </c>
      <c r="J39">
        <f t="shared" si="0"/>
        <v>4</v>
      </c>
    </row>
    <row r="40" spans="1:10" s="58" customFormat="1" ht="12.75" customHeight="1" x14ac:dyDescent="0.25">
      <c r="A40" s="51"/>
      <c r="B40" s="52"/>
      <c r="C40" s="51" t="s">
        <v>580</v>
      </c>
      <c r="D40" s="51" t="s">
        <v>135</v>
      </c>
      <c r="E40" s="51">
        <v>100020883</v>
      </c>
      <c r="F40" s="51" t="s">
        <v>581</v>
      </c>
      <c r="G40" s="51"/>
      <c r="H40" s="52">
        <v>4</v>
      </c>
      <c r="J40">
        <f t="shared" si="0"/>
        <v>4</v>
      </c>
    </row>
    <row r="41" spans="1:10" s="58" customFormat="1" ht="12.75" customHeight="1" x14ac:dyDescent="0.25">
      <c r="A41" s="51"/>
      <c r="B41" s="52"/>
      <c r="C41" s="51" t="s">
        <v>140</v>
      </c>
      <c r="D41" s="51" t="s">
        <v>141</v>
      </c>
      <c r="E41" s="51">
        <v>100046914</v>
      </c>
      <c r="F41" s="51" t="s">
        <v>142</v>
      </c>
      <c r="G41" s="51"/>
      <c r="H41" s="52">
        <v>4</v>
      </c>
      <c r="J41">
        <f t="shared" ref="J41:J59" si="1">H41+I41</f>
        <v>4</v>
      </c>
    </row>
    <row r="42" spans="1:10" s="58" customFormat="1" ht="12.75" customHeight="1" x14ac:dyDescent="0.25">
      <c r="A42" s="51"/>
      <c r="B42" s="52"/>
      <c r="C42" s="51" t="s">
        <v>577</v>
      </c>
      <c r="D42" s="51" t="s">
        <v>11</v>
      </c>
      <c r="E42" s="51">
        <v>100056710</v>
      </c>
      <c r="F42" s="51" t="s">
        <v>375</v>
      </c>
      <c r="G42" s="51"/>
      <c r="H42" s="52">
        <v>4</v>
      </c>
      <c r="J42">
        <f t="shared" si="1"/>
        <v>4</v>
      </c>
    </row>
    <row r="43" spans="1:10" s="58" customFormat="1" ht="12.75" customHeight="1" x14ac:dyDescent="0.25">
      <c r="A43" s="51"/>
      <c r="B43" s="52"/>
      <c r="C43" s="51" t="s">
        <v>180</v>
      </c>
      <c r="D43" s="51" t="s">
        <v>16</v>
      </c>
      <c r="E43" s="51">
        <v>100023365</v>
      </c>
      <c r="F43" s="51" t="s">
        <v>181</v>
      </c>
      <c r="G43" s="51"/>
      <c r="H43" s="52">
        <v>1</v>
      </c>
      <c r="I43" s="58">
        <v>3</v>
      </c>
      <c r="J43">
        <f t="shared" si="1"/>
        <v>4</v>
      </c>
    </row>
    <row r="44" spans="1:10" s="58" customFormat="1" ht="12.75" customHeight="1" x14ac:dyDescent="0.25">
      <c r="A44" s="51"/>
      <c r="B44" s="52"/>
      <c r="C44" s="51" t="s">
        <v>105</v>
      </c>
      <c r="D44" s="51" t="s">
        <v>22</v>
      </c>
      <c r="E44" s="51">
        <v>100045623</v>
      </c>
      <c r="F44" s="51" t="s">
        <v>156</v>
      </c>
      <c r="G44" s="51"/>
      <c r="H44" s="52">
        <v>3</v>
      </c>
      <c r="J44">
        <f t="shared" si="1"/>
        <v>3</v>
      </c>
    </row>
    <row r="45" spans="1:10" s="58" customFormat="1" ht="12.75" customHeight="1" x14ac:dyDescent="0.25">
      <c r="A45" s="51"/>
      <c r="B45" s="52"/>
      <c r="C45" s="51" t="s">
        <v>218</v>
      </c>
      <c r="D45" s="51" t="s">
        <v>56</v>
      </c>
      <c r="E45" s="51">
        <v>100042872</v>
      </c>
      <c r="F45" s="51" t="s">
        <v>219</v>
      </c>
      <c r="G45" s="51"/>
      <c r="H45" s="52">
        <v>1</v>
      </c>
      <c r="J45">
        <f t="shared" si="1"/>
        <v>1</v>
      </c>
    </row>
    <row r="46" spans="1:10" s="58" customFormat="1" ht="12.75" customHeight="1" x14ac:dyDescent="0.25">
      <c r="A46" s="43"/>
      <c r="B46" s="2"/>
      <c r="C46" s="43" t="s">
        <v>588</v>
      </c>
      <c r="D46" s="43" t="s">
        <v>11</v>
      </c>
      <c r="E46" s="43">
        <v>100056709</v>
      </c>
      <c r="F46" s="43" t="s">
        <v>217</v>
      </c>
      <c r="G46" s="43"/>
      <c r="H46" s="2">
        <v>0</v>
      </c>
      <c r="I46"/>
      <c r="J46">
        <f t="shared" si="1"/>
        <v>0</v>
      </c>
    </row>
    <row r="47" spans="1:10" s="58" customFormat="1" ht="12.75" customHeight="1" x14ac:dyDescent="0.25">
      <c r="A47" s="43"/>
      <c r="B47" s="2"/>
      <c r="C47" s="43" t="s">
        <v>164</v>
      </c>
      <c r="D47" s="43" t="s">
        <v>31</v>
      </c>
      <c r="E47" s="43">
        <v>100056135</v>
      </c>
      <c r="F47" s="43" t="s">
        <v>587</v>
      </c>
      <c r="G47" s="43"/>
      <c r="H47" s="2">
        <v>0</v>
      </c>
      <c r="I47"/>
      <c r="J47">
        <f t="shared" si="1"/>
        <v>0</v>
      </c>
    </row>
    <row r="48" spans="1:10" s="58" customFormat="1" ht="12.75" customHeight="1" x14ac:dyDescent="0.25">
      <c r="A48" s="51"/>
      <c r="B48" s="52"/>
      <c r="C48" s="51" t="s">
        <v>117</v>
      </c>
      <c r="D48" s="51" t="s">
        <v>67</v>
      </c>
      <c r="E48" s="51">
        <v>100047901</v>
      </c>
      <c r="F48" s="51" t="s">
        <v>196</v>
      </c>
      <c r="G48" s="51"/>
      <c r="H48" s="52">
        <v>0</v>
      </c>
      <c r="J48">
        <f t="shared" si="1"/>
        <v>0</v>
      </c>
    </row>
    <row r="49" spans="1:10" s="58" customFormat="1" ht="12.75" customHeight="1" x14ac:dyDescent="0.25">
      <c r="A49" s="43"/>
      <c r="B49" s="2"/>
      <c r="C49" s="43" t="s">
        <v>62</v>
      </c>
      <c r="D49" s="43" t="s">
        <v>63</v>
      </c>
      <c r="E49" s="43">
        <v>100057871</v>
      </c>
      <c r="F49" s="43" t="s">
        <v>586</v>
      </c>
      <c r="G49" s="43"/>
      <c r="H49" s="2">
        <v>0</v>
      </c>
      <c r="I49"/>
      <c r="J49">
        <f t="shared" si="1"/>
        <v>0</v>
      </c>
    </row>
    <row r="50" spans="1:10" s="58" customFormat="1" ht="12.75" customHeight="1" x14ac:dyDescent="0.25">
      <c r="A50" s="51"/>
      <c r="B50" s="52"/>
      <c r="C50" s="51" t="s">
        <v>194</v>
      </c>
      <c r="D50" s="51" t="s">
        <v>56</v>
      </c>
      <c r="E50" s="51">
        <v>100049542</v>
      </c>
      <c r="F50" s="51" t="s">
        <v>195</v>
      </c>
      <c r="G50" s="51"/>
      <c r="H50" s="52">
        <v>0</v>
      </c>
      <c r="J50">
        <f t="shared" si="1"/>
        <v>0</v>
      </c>
    </row>
    <row r="51" spans="1:10" s="58" customFormat="1" ht="12.75" customHeight="1" x14ac:dyDescent="0.25">
      <c r="A51" s="51"/>
      <c r="B51" s="52"/>
      <c r="C51" s="51" t="s">
        <v>184</v>
      </c>
      <c r="D51" s="51" t="s">
        <v>63</v>
      </c>
      <c r="E51" s="51">
        <v>13871707</v>
      </c>
      <c r="F51" s="51" t="s">
        <v>185</v>
      </c>
      <c r="G51" s="51"/>
      <c r="H51" s="52">
        <v>0</v>
      </c>
      <c r="J51">
        <f t="shared" si="1"/>
        <v>0</v>
      </c>
    </row>
    <row r="52" spans="1:10" s="58" customFormat="1" ht="12.75" customHeight="1" x14ac:dyDescent="0.25">
      <c r="A52" s="51"/>
      <c r="B52" s="52"/>
      <c r="C52" s="51" t="s">
        <v>212</v>
      </c>
      <c r="D52" s="51" t="s">
        <v>56</v>
      </c>
      <c r="E52" s="51">
        <v>100049547</v>
      </c>
      <c r="F52" s="51" t="s">
        <v>213</v>
      </c>
      <c r="G52" s="51"/>
      <c r="H52" s="52">
        <v>0</v>
      </c>
      <c r="J52">
        <f t="shared" si="1"/>
        <v>0</v>
      </c>
    </row>
    <row r="53" spans="1:10" s="58" customFormat="1" ht="12.75" customHeight="1" x14ac:dyDescent="0.25">
      <c r="A53" s="51"/>
      <c r="B53" s="52"/>
      <c r="C53" s="51" t="s">
        <v>145</v>
      </c>
      <c r="D53" s="51" t="s">
        <v>9</v>
      </c>
      <c r="E53" s="51">
        <v>100049706</v>
      </c>
      <c r="F53" s="51" t="s">
        <v>186</v>
      </c>
      <c r="G53" s="51"/>
      <c r="H53" s="52">
        <v>0</v>
      </c>
      <c r="J53">
        <f t="shared" si="1"/>
        <v>0</v>
      </c>
    </row>
    <row r="54" spans="1:10" s="58" customFormat="1" ht="12.75" customHeight="1" x14ac:dyDescent="0.25">
      <c r="A54" s="51"/>
      <c r="B54" s="52"/>
      <c r="C54" s="51" t="s">
        <v>584</v>
      </c>
      <c r="D54" s="51" t="s">
        <v>277</v>
      </c>
      <c r="E54" s="51">
        <v>100057383</v>
      </c>
      <c r="F54" s="51" t="s">
        <v>585</v>
      </c>
      <c r="G54" s="51"/>
      <c r="H54" s="52">
        <v>0</v>
      </c>
      <c r="J54">
        <f t="shared" si="1"/>
        <v>0</v>
      </c>
    </row>
    <row r="55" spans="1:10" s="58" customFormat="1" ht="12.75" customHeight="1" x14ac:dyDescent="0.25">
      <c r="A55" s="51"/>
      <c r="B55" s="52"/>
      <c r="C55" s="51" t="s">
        <v>190</v>
      </c>
      <c r="D55" s="51" t="s">
        <v>22</v>
      </c>
      <c r="E55" s="51">
        <v>100005668</v>
      </c>
      <c r="F55" s="51" t="s">
        <v>191</v>
      </c>
      <c r="G55" s="51"/>
      <c r="H55" s="52">
        <v>0</v>
      </c>
      <c r="J55">
        <f t="shared" si="1"/>
        <v>0</v>
      </c>
    </row>
    <row r="56" spans="1:10" s="58" customFormat="1" ht="12.75" customHeight="1" x14ac:dyDescent="0.25">
      <c r="A56" s="51"/>
      <c r="B56" s="52"/>
      <c r="C56" s="51" t="s">
        <v>182</v>
      </c>
      <c r="D56" s="51" t="s">
        <v>31</v>
      </c>
      <c r="E56" s="51">
        <v>100051827</v>
      </c>
      <c r="F56" s="51" t="s">
        <v>183</v>
      </c>
      <c r="G56" s="51"/>
      <c r="H56" s="52">
        <v>0</v>
      </c>
      <c r="J56">
        <f t="shared" si="1"/>
        <v>0</v>
      </c>
    </row>
    <row r="57" spans="1:10" ht="12.75" customHeight="1" x14ac:dyDescent="0.25">
      <c r="A57" s="51"/>
      <c r="B57" s="52"/>
      <c r="C57" s="51" t="s">
        <v>178</v>
      </c>
      <c r="D57" s="51" t="s">
        <v>31</v>
      </c>
      <c r="E57" s="51">
        <v>100045412</v>
      </c>
      <c r="F57" s="51" t="s">
        <v>179</v>
      </c>
      <c r="G57" s="51"/>
      <c r="H57" s="52">
        <v>0</v>
      </c>
      <c r="I57" s="58"/>
      <c r="J57">
        <f t="shared" si="1"/>
        <v>0</v>
      </c>
    </row>
    <row r="58" spans="1:10" ht="12.75" customHeight="1" x14ac:dyDescent="0.25">
      <c r="A58" s="51"/>
      <c r="B58" s="52"/>
      <c r="C58" s="51" t="s">
        <v>39</v>
      </c>
      <c r="D58" s="51" t="s">
        <v>11</v>
      </c>
      <c r="E58" s="51">
        <v>100051871</v>
      </c>
      <c r="F58" s="51" t="s">
        <v>240</v>
      </c>
      <c r="G58" s="51"/>
      <c r="H58" s="52">
        <v>0</v>
      </c>
      <c r="I58" s="58"/>
      <c r="J58">
        <f t="shared" si="1"/>
        <v>0</v>
      </c>
    </row>
    <row r="59" spans="1:10" ht="12.75" customHeight="1" x14ac:dyDescent="0.25">
      <c r="A59" s="51"/>
      <c r="B59" s="52"/>
      <c r="C59" s="51" t="s">
        <v>577</v>
      </c>
      <c r="D59" s="51" t="s">
        <v>11</v>
      </c>
      <c r="E59" s="51">
        <v>100038422</v>
      </c>
      <c r="F59" s="51" t="s">
        <v>583</v>
      </c>
      <c r="G59" s="51"/>
      <c r="H59" s="52">
        <v>0</v>
      </c>
      <c r="I59" s="58"/>
      <c r="J59">
        <f t="shared" si="1"/>
        <v>0</v>
      </c>
    </row>
    <row r="60" spans="1:10" ht="12.75" customHeight="1" x14ac:dyDescent="0.25">
      <c r="A60" s="44"/>
      <c r="C60" s="44"/>
      <c r="D60" s="44"/>
      <c r="E60" s="44"/>
      <c r="F60" s="44"/>
      <c r="G60" s="44"/>
    </row>
    <row r="61" spans="1:10" ht="12.75" customHeight="1" x14ac:dyDescent="0.25"/>
    <row r="62" spans="1:10" ht="12.75" customHeight="1" x14ac:dyDescent="0.25"/>
    <row r="63" spans="1:10" ht="12.75" customHeight="1" x14ac:dyDescent="0.25"/>
    <row r="64" spans="1:10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</sheetData>
  <mergeCells count="1">
    <mergeCell ref="A6:G6"/>
  </mergeCells>
  <phoneticPr fontId="0" type="noConversion"/>
  <pageMargins left="0.39370078740157483" right="0.39370078740157483" top="0.39370078740157483" bottom="0.720220472440945" header="0.39370078740157483" footer="0.39370078740157483"/>
  <pageSetup paperSize="9" orientation="portrait" verticalDpi="0" r:id="rId1"/>
  <headerFooter alignWithMargins="0">
    <oddFooter xml:space="preserve">&amp;L&amp;"Verdana"&amp;8 Pag. 7/10 &amp;C&amp;R&amp;"Verdana"&amp;8 29/08/2021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6:K173"/>
  <sheetViews>
    <sheetView workbookViewId="0">
      <selection activeCell="A9" sqref="A9:J14"/>
    </sheetView>
  </sheetViews>
  <sheetFormatPr defaultRowHeight="13.2" x14ac:dyDescent="0.25"/>
  <cols>
    <col min="1" max="1" width="3" style="2" bestFit="1" customWidth="1"/>
    <col min="2" max="2" width="4.88671875" style="2" customWidth="1"/>
    <col min="3" max="3" width="37.33203125" style="2" customWidth="1"/>
    <col min="4" max="4" width="18.88671875" style="2" customWidth="1"/>
    <col min="5" max="5" width="11.33203125" style="2" customWidth="1"/>
    <col min="6" max="6" width="29.88671875" style="2" customWidth="1"/>
    <col min="7" max="7" width="2.109375" style="2" customWidth="1"/>
    <col min="8" max="8" width="6.5546875" style="2" bestFit="1" customWidth="1"/>
    <col min="9" max="9" width="4.6640625" bestFit="1" customWidth="1"/>
    <col min="10" max="10" width="4.5546875" customWidth="1"/>
  </cols>
  <sheetData>
    <row r="6" spans="1:11" x14ac:dyDescent="0.25">
      <c r="A6" s="77" t="s">
        <v>536</v>
      </c>
      <c r="B6" s="77"/>
      <c r="C6" s="77"/>
      <c r="D6" s="77"/>
      <c r="E6" s="77"/>
      <c r="F6" s="77"/>
      <c r="G6" s="77"/>
    </row>
    <row r="7" spans="1:11" x14ac:dyDescent="0.25">
      <c r="A7" s="41"/>
      <c r="B7" s="1"/>
      <c r="C7" s="41" t="s">
        <v>7</v>
      </c>
      <c r="D7" s="1"/>
      <c r="E7" s="1"/>
      <c r="F7" s="1"/>
      <c r="G7" s="1"/>
    </row>
    <row r="8" spans="1:11" ht="12.75" customHeight="1" x14ac:dyDescent="0.25">
      <c r="A8" s="42" t="s">
        <v>1</v>
      </c>
      <c r="C8" s="42" t="s">
        <v>2</v>
      </c>
      <c r="D8" s="42" t="s">
        <v>3</v>
      </c>
      <c r="E8" s="42" t="s">
        <v>4</v>
      </c>
      <c r="F8" s="42" t="s">
        <v>5</v>
      </c>
      <c r="G8" s="42"/>
      <c r="H8" s="2" t="s">
        <v>302</v>
      </c>
      <c r="I8" s="42" t="s">
        <v>799</v>
      </c>
      <c r="J8" s="42" t="s">
        <v>800</v>
      </c>
    </row>
    <row r="9" spans="1:11" s="53" customFormat="1" ht="12.75" customHeight="1" x14ac:dyDescent="0.25">
      <c r="A9" s="65">
        <v>1</v>
      </c>
      <c r="B9" s="66"/>
      <c r="C9" s="65" t="s">
        <v>197</v>
      </c>
      <c r="D9" s="65" t="s">
        <v>18</v>
      </c>
      <c r="E9" s="65">
        <v>100024084</v>
      </c>
      <c r="F9" s="65" t="s">
        <v>589</v>
      </c>
      <c r="G9" s="65"/>
      <c r="H9" s="66">
        <v>52</v>
      </c>
      <c r="I9" s="67">
        <v>20</v>
      </c>
      <c r="J9" s="67">
        <f t="shared" ref="J9:J45" si="0">H9+I9</f>
        <v>72</v>
      </c>
      <c r="K9" s="58"/>
    </row>
    <row r="10" spans="1:11" s="53" customFormat="1" ht="12.75" customHeight="1" x14ac:dyDescent="0.25">
      <c r="A10" s="65">
        <v>2</v>
      </c>
      <c r="B10" s="66"/>
      <c r="C10" s="65" t="s">
        <v>263</v>
      </c>
      <c r="D10" s="65" t="s">
        <v>131</v>
      </c>
      <c r="E10" s="65">
        <v>100049407</v>
      </c>
      <c r="F10" s="65" t="s">
        <v>264</v>
      </c>
      <c r="G10" s="65"/>
      <c r="H10" s="66">
        <v>45</v>
      </c>
      <c r="I10" s="67">
        <v>15</v>
      </c>
      <c r="J10" s="67">
        <f t="shared" si="0"/>
        <v>60</v>
      </c>
      <c r="K10" s="58"/>
    </row>
    <row r="11" spans="1:11" s="53" customFormat="1" ht="12.75" customHeight="1" x14ac:dyDescent="0.25">
      <c r="A11" s="65">
        <v>3</v>
      </c>
      <c r="B11" s="66"/>
      <c r="C11" s="65" t="s">
        <v>590</v>
      </c>
      <c r="D11" s="65" t="s">
        <v>170</v>
      </c>
      <c r="E11" s="65">
        <v>100056724</v>
      </c>
      <c r="F11" s="65" t="s">
        <v>591</v>
      </c>
      <c r="G11" s="65"/>
      <c r="H11" s="66">
        <v>27</v>
      </c>
      <c r="I11" s="67">
        <v>11</v>
      </c>
      <c r="J11" s="67">
        <f t="shared" si="0"/>
        <v>38</v>
      </c>
      <c r="K11" s="58"/>
    </row>
    <row r="12" spans="1:11" s="53" customFormat="1" ht="12.75" customHeight="1" x14ac:dyDescent="0.25">
      <c r="A12" s="65">
        <v>4</v>
      </c>
      <c r="B12" s="66"/>
      <c r="C12" s="65" t="s">
        <v>47</v>
      </c>
      <c r="D12" s="65" t="s">
        <v>22</v>
      </c>
      <c r="E12" s="65">
        <v>100051495</v>
      </c>
      <c r="F12" s="65" t="s">
        <v>242</v>
      </c>
      <c r="G12" s="65"/>
      <c r="H12" s="66">
        <v>27</v>
      </c>
      <c r="I12" s="67">
        <v>8</v>
      </c>
      <c r="J12" s="67">
        <f t="shared" si="0"/>
        <v>35</v>
      </c>
      <c r="K12" s="58"/>
    </row>
    <row r="13" spans="1:11" s="53" customFormat="1" ht="12.75" customHeight="1" x14ac:dyDescent="0.25">
      <c r="A13" s="65">
        <v>5</v>
      </c>
      <c r="B13" s="66"/>
      <c r="C13" s="65" t="s">
        <v>592</v>
      </c>
      <c r="D13" s="65" t="s">
        <v>77</v>
      </c>
      <c r="E13" s="65">
        <v>100057415</v>
      </c>
      <c r="F13" s="65" t="s">
        <v>593</v>
      </c>
      <c r="G13" s="65"/>
      <c r="H13" s="66">
        <v>26</v>
      </c>
      <c r="I13" s="67"/>
      <c r="J13" s="67">
        <f t="shared" si="0"/>
        <v>26</v>
      </c>
      <c r="K13" s="58"/>
    </row>
    <row r="14" spans="1:11" s="53" customFormat="1" ht="12.75" customHeight="1" x14ac:dyDescent="0.25">
      <c r="A14" s="65">
        <v>6</v>
      </c>
      <c r="B14" s="66"/>
      <c r="C14" s="65" t="s">
        <v>222</v>
      </c>
      <c r="D14" s="65" t="s">
        <v>52</v>
      </c>
      <c r="E14" s="65">
        <v>100045556</v>
      </c>
      <c r="F14" s="65" t="s">
        <v>223</v>
      </c>
      <c r="G14" s="65"/>
      <c r="H14" s="66">
        <v>24</v>
      </c>
      <c r="I14" s="67"/>
      <c r="J14" s="67">
        <f t="shared" si="0"/>
        <v>24</v>
      </c>
      <c r="K14" s="58"/>
    </row>
    <row r="15" spans="1:11" s="53" customFormat="1" ht="12.75" customHeight="1" x14ac:dyDescent="0.25">
      <c r="A15" s="55">
        <v>7</v>
      </c>
      <c r="B15" s="52"/>
      <c r="C15" s="51" t="s">
        <v>206</v>
      </c>
      <c r="D15" s="51" t="s">
        <v>6</v>
      </c>
      <c r="E15" s="51">
        <v>100047341</v>
      </c>
      <c r="F15" s="51" t="s">
        <v>207</v>
      </c>
      <c r="G15" s="51"/>
      <c r="H15" s="52">
        <v>22</v>
      </c>
      <c r="I15" s="58"/>
      <c r="J15" s="58">
        <f t="shared" si="0"/>
        <v>22</v>
      </c>
      <c r="K15" s="58"/>
    </row>
    <row r="16" spans="1:11" s="53" customFormat="1" ht="12.75" customHeight="1" x14ac:dyDescent="0.25">
      <c r="A16" s="51">
        <v>8</v>
      </c>
      <c r="B16" s="52"/>
      <c r="C16" s="51" t="s">
        <v>210</v>
      </c>
      <c r="D16" s="51" t="s">
        <v>211</v>
      </c>
      <c r="E16" s="51">
        <v>100044008</v>
      </c>
      <c r="F16" s="51" t="s">
        <v>239</v>
      </c>
      <c r="G16" s="51"/>
      <c r="H16" s="52">
        <v>19</v>
      </c>
      <c r="I16" s="58">
        <v>1</v>
      </c>
      <c r="J16" s="58">
        <f t="shared" si="0"/>
        <v>20</v>
      </c>
      <c r="K16" s="58"/>
    </row>
    <row r="17" spans="1:11" s="53" customFormat="1" ht="12.75" customHeight="1" x14ac:dyDescent="0.25">
      <c r="A17" s="51">
        <v>9</v>
      </c>
      <c r="B17" s="52"/>
      <c r="C17" s="51" t="s">
        <v>594</v>
      </c>
      <c r="D17" s="51" t="s">
        <v>67</v>
      </c>
      <c r="E17" s="51">
        <v>100054421</v>
      </c>
      <c r="F17" s="51" t="s">
        <v>413</v>
      </c>
      <c r="G17" s="51"/>
      <c r="H17" s="52">
        <v>18</v>
      </c>
      <c r="I17" s="58"/>
      <c r="J17" s="58">
        <f t="shared" si="0"/>
        <v>18</v>
      </c>
      <c r="K17" s="58"/>
    </row>
    <row r="18" spans="1:11" s="53" customFormat="1" ht="12.75" customHeight="1" x14ac:dyDescent="0.25">
      <c r="A18" s="51">
        <v>10</v>
      </c>
      <c r="B18" s="52"/>
      <c r="C18" s="51" t="s">
        <v>85</v>
      </c>
      <c r="D18" s="51" t="s">
        <v>45</v>
      </c>
      <c r="E18" s="51">
        <v>100057708</v>
      </c>
      <c r="F18" s="51" t="s">
        <v>599</v>
      </c>
      <c r="G18" s="51"/>
      <c r="H18" s="52">
        <v>10</v>
      </c>
      <c r="I18" s="58">
        <v>8</v>
      </c>
      <c r="J18" s="58">
        <f t="shared" si="0"/>
        <v>18</v>
      </c>
      <c r="K18" s="58"/>
    </row>
    <row r="19" spans="1:11" s="53" customFormat="1" ht="12.75" customHeight="1" x14ac:dyDescent="0.25">
      <c r="A19" s="51">
        <v>11</v>
      </c>
      <c r="B19" s="52"/>
      <c r="C19" s="51" t="s">
        <v>224</v>
      </c>
      <c r="D19" s="51" t="s">
        <v>188</v>
      </c>
      <c r="E19" s="51">
        <v>100041998</v>
      </c>
      <c r="F19" s="51" t="s">
        <v>189</v>
      </c>
      <c r="G19" s="51"/>
      <c r="H19" s="52">
        <v>13</v>
      </c>
      <c r="I19" s="58">
        <v>2</v>
      </c>
      <c r="J19" s="58">
        <f t="shared" si="0"/>
        <v>15</v>
      </c>
      <c r="K19" s="58"/>
    </row>
    <row r="20" spans="1:11" s="53" customFormat="1" ht="12.75" customHeight="1" x14ac:dyDescent="0.25">
      <c r="A20" s="56">
        <v>12</v>
      </c>
      <c r="B20" s="52"/>
      <c r="C20" s="51" t="s">
        <v>595</v>
      </c>
      <c r="D20" s="51" t="s">
        <v>277</v>
      </c>
      <c r="E20" s="51">
        <v>100057769</v>
      </c>
      <c r="F20" s="51" t="s">
        <v>596</v>
      </c>
      <c r="G20" s="51"/>
      <c r="H20" s="52">
        <v>12</v>
      </c>
      <c r="I20" s="58"/>
      <c r="J20" s="58">
        <f t="shared" si="0"/>
        <v>12</v>
      </c>
      <c r="K20" s="58"/>
    </row>
    <row r="21" spans="1:11" s="53" customFormat="1" ht="12.75" customHeight="1" x14ac:dyDescent="0.25">
      <c r="A21" s="51">
        <v>13</v>
      </c>
      <c r="B21" s="52"/>
      <c r="C21" s="51" t="s">
        <v>600</v>
      </c>
      <c r="D21" s="51" t="s">
        <v>258</v>
      </c>
      <c r="E21" s="51">
        <v>100034832</v>
      </c>
      <c r="F21" s="51" t="s">
        <v>601</v>
      </c>
      <c r="G21" s="51"/>
      <c r="H21" s="52">
        <v>8</v>
      </c>
      <c r="I21" s="58">
        <v>4</v>
      </c>
      <c r="J21" s="58">
        <f t="shared" si="0"/>
        <v>12</v>
      </c>
      <c r="K21" s="58"/>
    </row>
    <row r="22" spans="1:11" s="53" customFormat="1" ht="12.75" customHeight="1" x14ac:dyDescent="0.25">
      <c r="A22" s="51">
        <v>13</v>
      </c>
      <c r="B22" s="52"/>
      <c r="C22" s="51" t="s">
        <v>267</v>
      </c>
      <c r="D22" s="51" t="s">
        <v>77</v>
      </c>
      <c r="E22" s="51">
        <v>100042320</v>
      </c>
      <c r="F22" s="51" t="s">
        <v>268</v>
      </c>
      <c r="G22" s="51"/>
      <c r="H22" s="52">
        <v>8</v>
      </c>
      <c r="I22" s="58">
        <v>4</v>
      </c>
      <c r="J22" s="58">
        <f t="shared" si="0"/>
        <v>12</v>
      </c>
      <c r="K22" s="58"/>
    </row>
    <row r="23" spans="1:11" s="53" customFormat="1" ht="12.75" customHeight="1" x14ac:dyDescent="0.25">
      <c r="A23" s="51">
        <v>15</v>
      </c>
      <c r="B23" s="52"/>
      <c r="C23" s="51" t="s">
        <v>274</v>
      </c>
      <c r="D23" s="51" t="s">
        <v>63</v>
      </c>
      <c r="E23" s="51">
        <v>100053777</v>
      </c>
      <c r="F23" s="51" t="s">
        <v>275</v>
      </c>
      <c r="G23" s="51"/>
      <c r="H23" s="52">
        <v>11</v>
      </c>
      <c r="I23" s="58"/>
      <c r="J23" s="58">
        <f t="shared" si="0"/>
        <v>11</v>
      </c>
      <c r="K23" s="58"/>
    </row>
    <row r="24" spans="1:11" s="53" customFormat="1" ht="12.75" customHeight="1" x14ac:dyDescent="0.25">
      <c r="A24" s="51">
        <v>16</v>
      </c>
      <c r="B24" s="52"/>
      <c r="C24" s="51" t="s">
        <v>597</v>
      </c>
      <c r="D24" s="51" t="s">
        <v>250</v>
      </c>
      <c r="E24" s="51">
        <v>100057840</v>
      </c>
      <c r="F24" s="51" t="s">
        <v>598</v>
      </c>
      <c r="G24" s="51"/>
      <c r="H24" s="52">
        <v>10</v>
      </c>
      <c r="I24" s="58"/>
      <c r="J24" s="58">
        <f t="shared" si="0"/>
        <v>10</v>
      </c>
      <c r="K24" s="58"/>
    </row>
    <row r="25" spans="1:11" s="53" customFormat="1" ht="12.75" customHeight="1" x14ac:dyDescent="0.25">
      <c r="A25" s="51"/>
      <c r="B25" s="52"/>
      <c r="C25" s="51" t="s">
        <v>249</v>
      </c>
      <c r="D25" s="51" t="s">
        <v>250</v>
      </c>
      <c r="E25" s="51">
        <v>100049722</v>
      </c>
      <c r="F25" s="51" t="s">
        <v>251</v>
      </c>
      <c r="G25" s="51"/>
      <c r="H25" s="52">
        <v>4</v>
      </c>
      <c r="I25" s="58">
        <v>5</v>
      </c>
      <c r="J25" s="58">
        <f t="shared" si="0"/>
        <v>9</v>
      </c>
      <c r="K25" s="58"/>
    </row>
    <row r="26" spans="1:11" s="53" customFormat="1" ht="12.75" customHeight="1" x14ac:dyDescent="0.25">
      <c r="A26" s="51"/>
      <c r="B26" s="52"/>
      <c r="C26" s="51" t="s">
        <v>237</v>
      </c>
      <c r="D26" s="51" t="s">
        <v>77</v>
      </c>
      <c r="E26" s="51">
        <v>100050153</v>
      </c>
      <c r="F26" s="51" t="s">
        <v>238</v>
      </c>
      <c r="G26" s="51"/>
      <c r="H26" s="52">
        <v>7</v>
      </c>
      <c r="I26" s="58">
        <v>1</v>
      </c>
      <c r="J26" s="58">
        <f t="shared" si="0"/>
        <v>8</v>
      </c>
      <c r="K26" s="58"/>
    </row>
    <row r="27" spans="1:11" s="53" customFormat="1" ht="12.75" customHeight="1" x14ac:dyDescent="0.25">
      <c r="A27" s="51"/>
      <c r="B27" s="52"/>
      <c r="C27" s="51" t="s">
        <v>286</v>
      </c>
      <c r="D27" s="51" t="s">
        <v>22</v>
      </c>
      <c r="E27" s="51">
        <v>100052570</v>
      </c>
      <c r="F27" s="51" t="s">
        <v>285</v>
      </c>
      <c r="G27" s="51"/>
      <c r="H27" s="52">
        <v>7</v>
      </c>
      <c r="I27" s="58"/>
      <c r="J27" s="58">
        <f t="shared" si="0"/>
        <v>7</v>
      </c>
      <c r="K27" s="58"/>
    </row>
    <row r="28" spans="1:11" s="53" customFormat="1" ht="12.75" customHeight="1" x14ac:dyDescent="0.25">
      <c r="A28" s="55"/>
      <c r="B28" s="52"/>
      <c r="C28" s="51" t="s">
        <v>602</v>
      </c>
      <c r="D28" s="51" t="s">
        <v>37</v>
      </c>
      <c r="E28" s="51">
        <v>100029606</v>
      </c>
      <c r="F28" s="51" t="s">
        <v>603</v>
      </c>
      <c r="G28" s="51"/>
      <c r="H28" s="52">
        <v>6</v>
      </c>
      <c r="I28" s="58"/>
      <c r="J28" s="58">
        <f t="shared" si="0"/>
        <v>6</v>
      </c>
      <c r="K28" s="58"/>
    </row>
    <row r="29" spans="1:11" s="53" customFormat="1" ht="12.75" customHeight="1" x14ac:dyDescent="0.25">
      <c r="A29" s="43"/>
      <c r="B29" s="52"/>
      <c r="C29" s="51" t="s">
        <v>261</v>
      </c>
      <c r="D29" s="51" t="s">
        <v>8</v>
      </c>
      <c r="E29" s="51">
        <v>100049095</v>
      </c>
      <c r="F29" s="51" t="s">
        <v>262</v>
      </c>
      <c r="G29" s="51"/>
      <c r="H29" s="52">
        <v>6</v>
      </c>
      <c r="I29" s="58"/>
      <c r="J29" s="58">
        <f t="shared" si="0"/>
        <v>6</v>
      </c>
      <c r="K29" s="58"/>
    </row>
    <row r="30" spans="1:11" s="53" customFormat="1" ht="12.75" customHeight="1" x14ac:dyDescent="0.25">
      <c r="A30" s="51"/>
      <c r="B30" s="52"/>
      <c r="C30" s="51" t="s">
        <v>272</v>
      </c>
      <c r="D30" s="51" t="s">
        <v>113</v>
      </c>
      <c r="E30" s="51">
        <v>100044423</v>
      </c>
      <c r="F30" s="51" t="s">
        <v>273</v>
      </c>
      <c r="G30" s="51"/>
      <c r="H30" s="52">
        <v>4</v>
      </c>
      <c r="I30" s="58"/>
      <c r="J30" s="58">
        <f t="shared" si="0"/>
        <v>4</v>
      </c>
      <c r="K30" s="58"/>
    </row>
    <row r="31" spans="1:11" s="53" customFormat="1" ht="12.75" customHeight="1" x14ac:dyDescent="0.25">
      <c r="A31" s="55"/>
      <c r="B31" s="52"/>
      <c r="C31" s="51" t="s">
        <v>265</v>
      </c>
      <c r="D31" s="51" t="s">
        <v>260</v>
      </c>
      <c r="E31" s="51">
        <v>100048155</v>
      </c>
      <c r="F31" s="51" t="s">
        <v>266</v>
      </c>
      <c r="G31" s="51"/>
      <c r="H31" s="52">
        <v>3</v>
      </c>
      <c r="I31" s="58"/>
      <c r="J31" s="58">
        <f t="shared" si="0"/>
        <v>3</v>
      </c>
      <c r="K31" s="58"/>
    </row>
    <row r="32" spans="1:11" s="53" customFormat="1" ht="12.75" customHeight="1" x14ac:dyDescent="0.25">
      <c r="A32" s="55"/>
      <c r="B32" s="52"/>
      <c r="C32" s="51" t="s">
        <v>200</v>
      </c>
      <c r="D32" s="51" t="s">
        <v>6</v>
      </c>
      <c r="E32" s="51">
        <v>100054417</v>
      </c>
      <c r="F32" s="51" t="s">
        <v>604</v>
      </c>
      <c r="G32" s="51"/>
      <c r="H32" s="52">
        <v>3</v>
      </c>
      <c r="I32" s="58"/>
      <c r="J32" s="58">
        <f t="shared" si="0"/>
        <v>3</v>
      </c>
      <c r="K32" s="58"/>
    </row>
    <row r="33" spans="1:11" s="53" customFormat="1" ht="12.75" customHeight="1" x14ac:dyDescent="0.25">
      <c r="A33" s="51"/>
      <c r="B33" s="57"/>
      <c r="C33" s="56" t="s">
        <v>605</v>
      </c>
      <c r="D33" s="56" t="s">
        <v>22</v>
      </c>
      <c r="E33" s="56">
        <v>100003682</v>
      </c>
      <c r="F33" s="56" t="s">
        <v>606</v>
      </c>
      <c r="G33" s="56"/>
      <c r="H33" s="57">
        <v>2</v>
      </c>
      <c r="I33" s="58"/>
      <c r="J33" s="58">
        <f t="shared" si="0"/>
        <v>2</v>
      </c>
      <c r="K33" s="58"/>
    </row>
    <row r="34" spans="1:11" s="53" customFormat="1" ht="12.75" customHeight="1" x14ac:dyDescent="0.25">
      <c r="A34" s="55"/>
      <c r="B34" s="52"/>
      <c r="C34" s="51" t="s">
        <v>235</v>
      </c>
      <c r="D34" s="51" t="s">
        <v>63</v>
      </c>
      <c r="E34" s="51">
        <v>100047277</v>
      </c>
      <c r="F34" s="51" t="s">
        <v>236</v>
      </c>
      <c r="G34" s="51"/>
      <c r="H34" s="52">
        <v>1</v>
      </c>
      <c r="I34" s="58"/>
      <c r="J34" s="58">
        <f t="shared" si="0"/>
        <v>1</v>
      </c>
      <c r="K34" s="58"/>
    </row>
    <row r="35" spans="1:11" s="53" customFormat="1" ht="12.75" customHeight="1" x14ac:dyDescent="0.25">
      <c r="A35" s="51"/>
      <c r="B35" s="52"/>
      <c r="C35" s="51" t="s">
        <v>247</v>
      </c>
      <c r="D35" s="51" t="s">
        <v>22</v>
      </c>
      <c r="E35" s="51">
        <v>100045552</v>
      </c>
      <c r="F35" s="51" t="s">
        <v>248</v>
      </c>
      <c r="G35" s="51"/>
      <c r="H35" s="52">
        <v>0</v>
      </c>
      <c r="I35" s="58"/>
      <c r="J35" s="58">
        <f t="shared" si="0"/>
        <v>0</v>
      </c>
      <c r="K35" s="58"/>
    </row>
    <row r="36" spans="1:11" s="53" customFormat="1" ht="12.75" customHeight="1" x14ac:dyDescent="0.25">
      <c r="A36" s="51"/>
      <c r="B36" s="52"/>
      <c r="C36" s="51" t="s">
        <v>118</v>
      </c>
      <c r="D36" s="51" t="s">
        <v>16</v>
      </c>
      <c r="E36" s="51">
        <v>100047762</v>
      </c>
      <c r="F36" s="51" t="s">
        <v>233</v>
      </c>
      <c r="G36" s="51"/>
      <c r="H36" s="52">
        <v>0</v>
      </c>
      <c r="I36" s="58"/>
      <c r="J36" s="58">
        <f t="shared" si="0"/>
        <v>0</v>
      </c>
      <c r="K36" s="58"/>
    </row>
    <row r="37" spans="1:11" s="53" customFormat="1" ht="12.75" customHeight="1" x14ac:dyDescent="0.25">
      <c r="A37" s="51"/>
      <c r="B37" s="52"/>
      <c r="C37" s="51" t="s">
        <v>610</v>
      </c>
      <c r="D37" s="51" t="s">
        <v>258</v>
      </c>
      <c r="E37" s="51">
        <v>100057760</v>
      </c>
      <c r="F37" s="51" t="s">
        <v>611</v>
      </c>
      <c r="G37" s="51"/>
      <c r="H37" s="52">
        <v>0</v>
      </c>
      <c r="I37" s="58"/>
      <c r="J37" s="58">
        <f t="shared" si="0"/>
        <v>0</v>
      </c>
      <c r="K37" s="58"/>
    </row>
    <row r="38" spans="1:11" s="53" customFormat="1" ht="12.75" customHeight="1" x14ac:dyDescent="0.25">
      <c r="A38" s="51"/>
      <c r="B38" s="52"/>
      <c r="C38" s="51" t="s">
        <v>243</v>
      </c>
      <c r="D38" s="51" t="s">
        <v>211</v>
      </c>
      <c r="E38" s="51">
        <v>100024407</v>
      </c>
      <c r="F38" s="51" t="s">
        <v>244</v>
      </c>
      <c r="G38" s="51"/>
      <c r="H38" s="52">
        <v>0</v>
      </c>
      <c r="I38" s="58"/>
      <c r="J38" s="58">
        <f t="shared" si="0"/>
        <v>0</v>
      </c>
      <c r="K38" s="58"/>
    </row>
    <row r="39" spans="1:11" s="53" customFormat="1" ht="12.75" customHeight="1" x14ac:dyDescent="0.25">
      <c r="A39" s="51"/>
      <c r="B39" s="52"/>
      <c r="C39" s="51" t="s">
        <v>245</v>
      </c>
      <c r="D39" s="51" t="s">
        <v>31</v>
      </c>
      <c r="E39" s="51">
        <v>100003820</v>
      </c>
      <c r="F39" s="51" t="s">
        <v>246</v>
      </c>
      <c r="G39" s="51"/>
      <c r="H39" s="52">
        <v>0</v>
      </c>
      <c r="I39" s="58"/>
      <c r="J39" s="58">
        <f t="shared" si="0"/>
        <v>0</v>
      </c>
      <c r="K39" s="58"/>
    </row>
    <row r="40" spans="1:11" s="53" customFormat="1" ht="12.75" customHeight="1" x14ac:dyDescent="0.25">
      <c r="A40" s="51"/>
      <c r="B40" s="52"/>
      <c r="C40" s="51" t="s">
        <v>123</v>
      </c>
      <c r="D40" s="51" t="s">
        <v>9</v>
      </c>
      <c r="E40" s="51">
        <v>100049817</v>
      </c>
      <c r="F40" s="51" t="s">
        <v>609</v>
      </c>
      <c r="G40" s="51"/>
      <c r="H40" s="52">
        <v>0</v>
      </c>
      <c r="I40" s="58"/>
      <c r="J40" s="58">
        <f t="shared" si="0"/>
        <v>0</v>
      </c>
      <c r="K40" s="58"/>
    </row>
    <row r="41" spans="1:11" s="53" customFormat="1" ht="12.75" customHeight="1" x14ac:dyDescent="0.25">
      <c r="A41" s="51"/>
      <c r="B41" s="52"/>
      <c r="C41" s="51" t="s">
        <v>257</v>
      </c>
      <c r="D41" s="51" t="s">
        <v>258</v>
      </c>
      <c r="E41" s="51">
        <v>100046868</v>
      </c>
      <c r="F41" s="51" t="s">
        <v>259</v>
      </c>
      <c r="G41" s="51"/>
      <c r="H41" s="52">
        <v>0</v>
      </c>
      <c r="I41" s="58"/>
      <c r="J41" s="58">
        <f t="shared" si="0"/>
        <v>0</v>
      </c>
      <c r="K41" s="58"/>
    </row>
    <row r="42" spans="1:11" s="53" customFormat="1" ht="12.75" customHeight="1" x14ac:dyDescent="0.25">
      <c r="A42" s="55"/>
      <c r="B42" s="52"/>
      <c r="C42" s="51" t="s">
        <v>607</v>
      </c>
      <c r="D42" s="51" t="s">
        <v>155</v>
      </c>
      <c r="E42" s="51">
        <v>15332161</v>
      </c>
      <c r="F42" s="51" t="s">
        <v>608</v>
      </c>
      <c r="G42" s="51"/>
      <c r="H42" s="52">
        <v>0</v>
      </c>
      <c r="I42" s="58"/>
      <c r="J42" s="58">
        <f t="shared" si="0"/>
        <v>0</v>
      </c>
      <c r="K42" s="58"/>
    </row>
    <row r="43" spans="1:11" s="53" customFormat="1" ht="12.75" customHeight="1" x14ac:dyDescent="0.25">
      <c r="A43" s="55"/>
      <c r="B43" s="60"/>
      <c r="C43" s="64" t="s">
        <v>612</v>
      </c>
      <c r="D43" s="64" t="s">
        <v>67</v>
      </c>
      <c r="E43" s="64">
        <v>100056068</v>
      </c>
      <c r="F43" s="64" t="s">
        <v>613</v>
      </c>
      <c r="G43" s="64"/>
      <c r="H43" s="60">
        <v>0</v>
      </c>
      <c r="I43" s="61"/>
      <c r="J43" s="58">
        <f t="shared" si="0"/>
        <v>0</v>
      </c>
      <c r="K43" s="61"/>
    </row>
    <row r="44" spans="1:11" s="53" customFormat="1" ht="12.75" customHeight="1" x14ac:dyDescent="0.25">
      <c r="A44" s="55"/>
      <c r="B44" s="52"/>
      <c r="C44" s="51" t="s">
        <v>252</v>
      </c>
      <c r="D44" s="51" t="s">
        <v>9</v>
      </c>
      <c r="E44" s="51">
        <v>100052967</v>
      </c>
      <c r="F44" s="51" t="s">
        <v>253</v>
      </c>
      <c r="G44" s="51"/>
      <c r="H44" s="52">
        <v>0</v>
      </c>
      <c r="I44" s="58"/>
      <c r="J44" s="58">
        <f t="shared" si="0"/>
        <v>0</v>
      </c>
      <c r="K44" s="58"/>
    </row>
    <row r="45" spans="1:11" ht="12.75" customHeight="1" x14ac:dyDescent="0.25">
      <c r="A45" s="55"/>
      <c r="B45" s="52"/>
      <c r="C45" s="51" t="s">
        <v>283</v>
      </c>
      <c r="D45" s="51" t="s">
        <v>258</v>
      </c>
      <c r="E45" s="51">
        <v>100046713</v>
      </c>
      <c r="F45" s="51" t="s">
        <v>284</v>
      </c>
      <c r="G45" s="51"/>
      <c r="H45" s="52">
        <v>0</v>
      </c>
      <c r="I45" s="58"/>
      <c r="J45" s="58">
        <f t="shared" si="0"/>
        <v>0</v>
      </c>
      <c r="K45" s="58"/>
    </row>
    <row r="46" spans="1:11" ht="12.75" customHeight="1" x14ac:dyDescent="0.25">
      <c r="A46" s="44"/>
      <c r="B46" s="60"/>
      <c r="C46" s="63"/>
      <c r="D46" s="63"/>
      <c r="E46" s="63"/>
      <c r="F46" s="63"/>
      <c r="G46" s="63"/>
      <c r="H46" s="60"/>
      <c r="I46" s="61"/>
      <c r="J46" s="61"/>
      <c r="K46" s="61"/>
    </row>
    <row r="47" spans="1:11" ht="12.75" customHeight="1" x14ac:dyDescent="0.25"/>
    <row r="48" spans="1:11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</sheetData>
  <mergeCells count="1">
    <mergeCell ref="A6:G6"/>
  </mergeCells>
  <phoneticPr fontId="0" type="noConversion"/>
  <pageMargins left="0.39370078740157483" right="0.39370078740157483" top="0.39370078740157483" bottom="0.720220472440945" header="0.39370078740157483" footer="0.39370078740157483"/>
  <pageSetup paperSize="9" orientation="portrait" horizontalDpi="0" verticalDpi="0"/>
  <headerFooter alignWithMargins="0">
    <oddFooter xml:space="preserve">&amp;L&amp;"Verdana"&amp;8 Pag. 8/10 &amp;C&amp;R&amp;"Verdana"&amp;8 29/08/2021 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6CF5D4ADB2374D8CFD712A093F7F7C" ma:contentTypeVersion="16" ma:contentTypeDescription="Een nieuw document maken." ma:contentTypeScope="" ma:versionID="e2b745db0ac7ec1317320191bd84e3e8">
  <xsd:schema xmlns:xsd="http://www.w3.org/2001/XMLSchema" xmlns:xs="http://www.w3.org/2001/XMLSchema" xmlns:p="http://schemas.microsoft.com/office/2006/metadata/properties" xmlns:ns2="8cd9e064-d207-4e9b-8e84-e229c0b8f9ca" xmlns:ns3="c434dffa-8051-4b72-a9e9-22f564f9b47c" targetNamespace="http://schemas.microsoft.com/office/2006/metadata/properties" ma:root="true" ma:fieldsID="c3cdcae46fdd07ad595d7bda726da898" ns2:_="" ns3:_="">
    <xsd:import namespace="8cd9e064-d207-4e9b-8e84-e229c0b8f9ca"/>
    <xsd:import namespace="c434dffa-8051-4b72-a9e9-22f564f9b4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d9e064-d207-4e9b-8e84-e229c0b8f9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770f14b4-b581-444e-8554-1183ee85ada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34dffa-8051-4b72-a9e9-22f564f9b47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40358f8-aaa7-4670-84e0-d661d1b5b74c}" ma:internalName="TaxCatchAll" ma:showField="CatchAllData" ma:web="c434dffa-8051-4b72-a9e9-22f564f9b4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434dffa-8051-4b72-a9e9-22f564f9b47c"/>
    <lcf76f155ced4ddcb4097134ff3c332f xmlns="8cd9e064-d207-4e9b-8e84-e229c0b8f9c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6321BA-5A9F-465B-9070-84961829F6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7B003F-CE91-46CD-8130-7691EB9CAF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d9e064-d207-4e9b-8e84-e229c0b8f9ca"/>
    <ds:schemaRef ds:uri="c434dffa-8051-4b72-a9e9-22f564f9b4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6371717-8F3E-4152-8A7D-8B91EAB0CD32}">
  <ds:schemaRefs>
    <ds:schemaRef ds:uri="http://schemas.microsoft.com/office/2006/metadata/properties"/>
    <ds:schemaRef ds:uri="http://schemas.microsoft.com/office/infopath/2007/PartnerControls"/>
    <ds:schemaRef ds:uri="c434dffa-8051-4b72-a9e9-22f564f9b47c"/>
    <ds:schemaRef ds:uri="8cd9e064-d207-4e9b-8e84-e229c0b8f9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18</vt:i4>
      </vt:variant>
      <vt:variant>
        <vt:lpstr>Benoemde bereiken</vt:lpstr>
      </vt:variant>
      <vt:variant>
        <vt:i4>15</vt:i4>
      </vt:variant>
    </vt:vector>
  </HeadingPairs>
  <TitlesOfParts>
    <vt:vector size="33" baseType="lpstr">
      <vt:lpstr>4LICHT</vt:lpstr>
      <vt:lpstr>4BEG</vt:lpstr>
      <vt:lpstr>ZZ</vt:lpstr>
      <vt:lpstr>Z2</vt:lpstr>
      <vt:lpstr>Z1</vt:lpstr>
      <vt:lpstr>M2</vt:lpstr>
      <vt:lpstr>M1</vt:lpstr>
      <vt:lpstr>L2</vt:lpstr>
      <vt:lpstr>L1</vt:lpstr>
      <vt:lpstr>Z</vt:lpstr>
      <vt:lpstr>M</vt:lpstr>
      <vt:lpstr>L</vt:lpstr>
      <vt:lpstr>B</vt:lpstr>
      <vt:lpstr>Asp</vt:lpstr>
      <vt:lpstr>Asp70</vt:lpstr>
      <vt:lpstr>totaal # dlnrs</vt:lpstr>
      <vt:lpstr>DR (2)</vt:lpstr>
      <vt:lpstr>DR</vt:lpstr>
      <vt:lpstr>'4BEG'!Afdruktitels</vt:lpstr>
      <vt:lpstr>'4LICHT'!Afdruktitels</vt:lpstr>
      <vt:lpstr>Asp!Afdruktitels</vt:lpstr>
      <vt:lpstr>'Asp70'!Afdruktitels</vt:lpstr>
      <vt:lpstr>B!Afdruktitels</vt:lpstr>
      <vt:lpstr>L!Afdruktitels</vt:lpstr>
      <vt:lpstr>'L1'!Afdruktitels</vt:lpstr>
      <vt:lpstr>'L2'!Afdruktitels</vt:lpstr>
      <vt:lpstr>M!Afdruktitels</vt:lpstr>
      <vt:lpstr>'M1'!Afdruktitels</vt:lpstr>
      <vt:lpstr>'M2'!Afdruktitels</vt:lpstr>
      <vt:lpstr>Z!Afdruktitels</vt:lpstr>
      <vt:lpstr>'Z1'!Afdruktitels</vt:lpstr>
      <vt:lpstr>'Z2'!Afdruktitels</vt:lpstr>
      <vt:lpstr>ZZ!Afdruktitels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2021-08-29T20:31:13Z</dcterms:created>
  <dcterms:modified xsi:type="dcterms:W3CDTF">2022-09-20T10:38:33Z</dcterms:modified>
</cp:coreProperties>
</file>